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6" windowHeight="9900" tabRatio="828" activeTab="7"/>
  </bookViews>
  <sheets>
    <sheet name="0160" sheetId="1" r:id="rId1"/>
    <sheet name="0180" sheetId="23" r:id="rId2"/>
    <sheet name="3030,3242" sheetId="24" r:id="rId3"/>
    <sheet name="3104" sheetId="25" r:id="rId4"/>
    <sheet name="3105" sheetId="26" r:id="rId5"/>
    <sheet name="3160" sheetId="27" r:id="rId6"/>
    <sheet name="3180" sheetId="28" r:id="rId7"/>
    <sheet name="3192" sheetId="29" r:id="rId8"/>
  </sheets>
  <calcPr calcId="124519"/>
</workbook>
</file>

<file path=xl/calcChain.xml><?xml version="1.0" encoding="utf-8"?>
<calcChain xmlns="http://schemas.openxmlformats.org/spreadsheetml/2006/main">
  <c r="E79" i="29"/>
  <c r="E73"/>
  <c r="E69"/>
  <c r="E52"/>
  <c r="E19"/>
  <c r="F104" l="1"/>
  <c r="F102"/>
  <c r="F98"/>
  <c r="F94"/>
  <c r="F93"/>
  <c r="F92"/>
  <c r="I82"/>
  <c r="H82"/>
  <c r="E82"/>
  <c r="I80"/>
  <c r="H80"/>
  <c r="E80"/>
  <c r="I79"/>
  <c r="H79"/>
  <c r="I77"/>
  <c r="H77"/>
  <c r="E77"/>
  <c r="I76"/>
  <c r="H76"/>
  <c r="E76"/>
  <c r="I75"/>
  <c r="H75"/>
  <c r="E75"/>
  <c r="I73"/>
  <c r="H73"/>
  <c r="I69"/>
  <c r="H69"/>
  <c r="I65"/>
  <c r="H65"/>
  <c r="E65"/>
  <c r="J56"/>
  <c r="I56"/>
  <c r="K56" s="1"/>
  <c r="H56"/>
  <c r="E56"/>
  <c r="J53"/>
  <c r="I53"/>
  <c r="K53" s="1"/>
  <c r="H53"/>
  <c r="E53"/>
  <c r="J52"/>
  <c r="I52"/>
  <c r="K52" s="1"/>
  <c r="H52"/>
  <c r="J49"/>
  <c r="I49"/>
  <c r="H49"/>
  <c r="E49"/>
  <c r="J48"/>
  <c r="I48"/>
  <c r="H48"/>
  <c r="E48"/>
  <c r="J47"/>
  <c r="I47"/>
  <c r="H47"/>
  <c r="E47"/>
  <c r="J44"/>
  <c r="I44"/>
  <c r="H44"/>
  <c r="E44"/>
  <c r="E32"/>
  <c r="E31"/>
  <c r="E30"/>
  <c r="E29"/>
  <c r="E27"/>
  <c r="D27"/>
  <c r="C27"/>
  <c r="J19"/>
  <c r="I19"/>
  <c r="K19" s="1"/>
  <c r="H19"/>
  <c r="J16"/>
  <c r="I16"/>
  <c r="H16"/>
  <c r="E16"/>
  <c r="I89" i="28"/>
  <c r="H89"/>
  <c r="E89"/>
  <c r="I86"/>
  <c r="H86"/>
  <c r="E86"/>
  <c r="I82"/>
  <c r="H82"/>
  <c r="E82"/>
  <c r="I81"/>
  <c r="H81"/>
  <c r="E81"/>
  <c r="I78"/>
  <c r="H78"/>
  <c r="E78"/>
  <c r="I73"/>
  <c r="H73"/>
  <c r="E73"/>
  <c r="J59"/>
  <c r="I59"/>
  <c r="K59" s="1"/>
  <c r="H59"/>
  <c r="E59"/>
  <c r="J55"/>
  <c r="I55"/>
  <c r="K55" s="1"/>
  <c r="H55"/>
  <c r="E55"/>
  <c r="J49"/>
  <c r="I49"/>
  <c r="K49" s="1"/>
  <c r="H49"/>
  <c r="E49"/>
  <c r="J50"/>
  <c r="I50"/>
  <c r="K50" s="1"/>
  <c r="H50"/>
  <c r="E50"/>
  <c r="J45"/>
  <c r="I45"/>
  <c r="K45" s="1"/>
  <c r="H45"/>
  <c r="E45"/>
  <c r="J19"/>
  <c r="I19"/>
  <c r="K19" s="1"/>
  <c r="H19"/>
  <c r="E19"/>
  <c r="K44" i="29" l="1"/>
  <c r="K47"/>
  <c r="K48"/>
  <c r="K79"/>
  <c r="K49"/>
  <c r="K73"/>
  <c r="K77"/>
  <c r="K16"/>
  <c r="K65"/>
  <c r="K76"/>
  <c r="K80"/>
  <c r="K69"/>
  <c r="K75"/>
  <c r="K82"/>
  <c r="K89" i="28"/>
  <c r="K86"/>
  <c r="K78"/>
  <c r="K82"/>
  <c r="K81"/>
  <c r="K73"/>
  <c r="F112"/>
  <c r="F110"/>
  <c r="F106"/>
  <c r="F102"/>
  <c r="F101"/>
  <c r="F100"/>
  <c r="I90"/>
  <c r="H90"/>
  <c r="E90"/>
  <c r="I87"/>
  <c r="H87"/>
  <c r="E87"/>
  <c r="I84"/>
  <c r="H84"/>
  <c r="E84"/>
  <c r="I83"/>
  <c r="H83"/>
  <c r="E83"/>
  <c r="I79"/>
  <c r="H79"/>
  <c r="E79"/>
  <c r="I74"/>
  <c r="H74"/>
  <c r="E74"/>
  <c r="I69"/>
  <c r="H69"/>
  <c r="E69"/>
  <c r="J60"/>
  <c r="I60"/>
  <c r="K60" s="1"/>
  <c r="H60"/>
  <c r="E60"/>
  <c r="J56"/>
  <c r="I56"/>
  <c r="K56" s="1"/>
  <c r="H56"/>
  <c r="E56"/>
  <c r="J52"/>
  <c r="I52"/>
  <c r="K52" s="1"/>
  <c r="H52"/>
  <c r="E52"/>
  <c r="J51"/>
  <c r="I51"/>
  <c r="K51" s="1"/>
  <c r="H51"/>
  <c r="E51"/>
  <c r="J46"/>
  <c r="I46"/>
  <c r="K46" s="1"/>
  <c r="H46"/>
  <c r="E46"/>
  <c r="E33"/>
  <c r="E32"/>
  <c r="E31"/>
  <c r="E30"/>
  <c r="E28"/>
  <c r="D28"/>
  <c r="C28"/>
  <c r="J20"/>
  <c r="I20"/>
  <c r="K20" s="1"/>
  <c r="H20"/>
  <c r="E20"/>
  <c r="J16"/>
  <c r="I16"/>
  <c r="K16" s="1"/>
  <c r="H16"/>
  <c r="E16"/>
  <c r="E19" i="27"/>
  <c r="K83" i="28" l="1"/>
  <c r="K90"/>
  <c r="K87"/>
  <c r="K84"/>
  <c r="K79"/>
  <c r="K74"/>
  <c r="K69"/>
  <c r="F100" i="27"/>
  <c r="F98"/>
  <c r="F94"/>
  <c r="F90"/>
  <c r="F89"/>
  <c r="F88"/>
  <c r="I78"/>
  <c r="H78"/>
  <c r="E78"/>
  <c r="I76"/>
  <c r="H76"/>
  <c r="E76"/>
  <c r="I74"/>
  <c r="H74"/>
  <c r="E74"/>
  <c r="I73"/>
  <c r="H73"/>
  <c r="E73"/>
  <c r="I71"/>
  <c r="H71"/>
  <c r="E71"/>
  <c r="I67"/>
  <c r="H67"/>
  <c r="E67"/>
  <c r="I63"/>
  <c r="H63"/>
  <c r="E63"/>
  <c r="J54"/>
  <c r="I54"/>
  <c r="K54" s="1"/>
  <c r="H54"/>
  <c r="E54"/>
  <c r="J51"/>
  <c r="I51"/>
  <c r="K51" s="1"/>
  <c r="H51"/>
  <c r="E51"/>
  <c r="J48"/>
  <c r="I48"/>
  <c r="K48" s="1"/>
  <c r="H48"/>
  <c r="E48"/>
  <c r="J47"/>
  <c r="I47"/>
  <c r="K47" s="1"/>
  <c r="H47"/>
  <c r="E47"/>
  <c r="J44"/>
  <c r="I44"/>
  <c r="K44" s="1"/>
  <c r="H44"/>
  <c r="E44"/>
  <c r="E32"/>
  <c r="E31"/>
  <c r="E30"/>
  <c r="E29"/>
  <c r="E27" s="1"/>
  <c r="D27"/>
  <c r="C27"/>
  <c r="J19"/>
  <c r="I19"/>
  <c r="K19" s="1"/>
  <c r="H19"/>
  <c r="J16"/>
  <c r="I16"/>
  <c r="H16"/>
  <c r="E16"/>
  <c r="E68" i="26"/>
  <c r="E19"/>
  <c r="K63" i="27" l="1"/>
  <c r="K67"/>
  <c r="K71"/>
  <c r="K73"/>
  <c r="K76"/>
  <c r="K74"/>
  <c r="K78"/>
  <c r="K16"/>
  <c r="F102" i="26"/>
  <c r="F100"/>
  <c r="F96"/>
  <c r="F92"/>
  <c r="F91"/>
  <c r="F90"/>
  <c r="I80"/>
  <c r="H80"/>
  <c r="E80"/>
  <c r="I78"/>
  <c r="H78"/>
  <c r="E78"/>
  <c r="I76"/>
  <c r="H76"/>
  <c r="E76"/>
  <c r="I75"/>
  <c r="H75"/>
  <c r="E75"/>
  <c r="I73"/>
  <c r="H73"/>
  <c r="E73"/>
  <c r="I72"/>
  <c r="H72"/>
  <c r="K72" s="1"/>
  <c r="E72"/>
  <c r="J68"/>
  <c r="I68"/>
  <c r="H68"/>
  <c r="J64"/>
  <c r="I64"/>
  <c r="H64"/>
  <c r="E64"/>
  <c r="J55"/>
  <c r="I55"/>
  <c r="H55"/>
  <c r="E55"/>
  <c r="J52"/>
  <c r="I52"/>
  <c r="H52"/>
  <c r="E52"/>
  <c r="J49"/>
  <c r="I49"/>
  <c r="H49"/>
  <c r="E49"/>
  <c r="J48"/>
  <c r="I48"/>
  <c r="H48"/>
  <c r="E48"/>
  <c r="J45"/>
  <c r="I45"/>
  <c r="H45"/>
  <c r="E45"/>
  <c r="J44"/>
  <c r="I44"/>
  <c r="H44"/>
  <c r="E44"/>
  <c r="E32"/>
  <c r="E31"/>
  <c r="E30"/>
  <c r="E29"/>
  <c r="D27"/>
  <c r="C27"/>
  <c r="J19"/>
  <c r="I19"/>
  <c r="H19"/>
  <c r="J16"/>
  <c r="I16"/>
  <c r="H16"/>
  <c r="E16"/>
  <c r="I82" i="25"/>
  <c r="H82"/>
  <c r="E82"/>
  <c r="I81"/>
  <c r="H81"/>
  <c r="E81"/>
  <c r="I80"/>
  <c r="H80"/>
  <c r="E80"/>
  <c r="I79"/>
  <c r="H79"/>
  <c r="E79"/>
  <c r="I84"/>
  <c r="H84"/>
  <c r="E84"/>
  <c r="I83"/>
  <c r="H83"/>
  <c r="E83"/>
  <c r="I86"/>
  <c r="H86"/>
  <c r="E86"/>
  <c r="I76"/>
  <c r="H76"/>
  <c r="E76"/>
  <c r="I87"/>
  <c r="I89"/>
  <c r="I77"/>
  <c r="H72"/>
  <c r="E72"/>
  <c r="K72" s="1"/>
  <c r="J72"/>
  <c r="I72"/>
  <c r="J68"/>
  <c r="I68"/>
  <c r="J55"/>
  <c r="I55"/>
  <c r="K55" s="1"/>
  <c r="H55"/>
  <c r="E55"/>
  <c r="J49"/>
  <c r="I49"/>
  <c r="K49" s="1"/>
  <c r="H49"/>
  <c r="E49"/>
  <c r="J50"/>
  <c r="I50"/>
  <c r="K50" s="1"/>
  <c r="H50"/>
  <c r="E50"/>
  <c r="J48"/>
  <c r="I48"/>
  <c r="H48"/>
  <c r="E48"/>
  <c r="J51"/>
  <c r="I51"/>
  <c r="K51" s="1"/>
  <c r="H51"/>
  <c r="E51"/>
  <c r="J44"/>
  <c r="I44"/>
  <c r="K44" s="1"/>
  <c r="H44"/>
  <c r="E44"/>
  <c r="H19"/>
  <c r="E19"/>
  <c r="K78" i="26" l="1"/>
  <c r="K75"/>
  <c r="K19"/>
  <c r="E27"/>
  <c r="K44"/>
  <c r="K45"/>
  <c r="K48"/>
  <c r="K49"/>
  <c r="K52"/>
  <c r="K55"/>
  <c r="K73"/>
  <c r="K76"/>
  <c r="K64"/>
  <c r="K68"/>
  <c r="K80"/>
  <c r="K16"/>
  <c r="K86" i="25"/>
  <c r="K84"/>
  <c r="K83"/>
  <c r="K82"/>
  <c r="K81"/>
  <c r="K80"/>
  <c r="K79"/>
  <c r="K76"/>
  <c r="K48"/>
  <c r="F111"/>
  <c r="F109"/>
  <c r="F105"/>
  <c r="F101"/>
  <c r="F100"/>
  <c r="F99"/>
  <c r="H89"/>
  <c r="E89"/>
  <c r="H87"/>
  <c r="E87"/>
  <c r="H77"/>
  <c r="E77"/>
  <c r="H68"/>
  <c r="E68"/>
  <c r="J59"/>
  <c r="I59"/>
  <c r="H59"/>
  <c r="E59"/>
  <c r="J56"/>
  <c r="I56"/>
  <c r="H56"/>
  <c r="E56"/>
  <c r="J52"/>
  <c r="I52"/>
  <c r="K52" s="1"/>
  <c r="H52"/>
  <c r="E52"/>
  <c r="J45"/>
  <c r="I45"/>
  <c r="K45" s="1"/>
  <c r="H45"/>
  <c r="E45"/>
  <c r="E32"/>
  <c r="E31"/>
  <c r="E30"/>
  <c r="E29"/>
  <c r="E27" s="1"/>
  <c r="D27"/>
  <c r="C27"/>
  <c r="J19"/>
  <c r="I19"/>
  <c r="K19" s="1"/>
  <c r="J16"/>
  <c r="I16"/>
  <c r="H16"/>
  <c r="E16"/>
  <c r="F88" i="24"/>
  <c r="F87"/>
  <c r="H87" s="1"/>
  <c r="I103"/>
  <c r="H103"/>
  <c r="E103"/>
  <c r="I102"/>
  <c r="H102"/>
  <c r="E102"/>
  <c r="I101"/>
  <c r="H101"/>
  <c r="E101"/>
  <c r="I99"/>
  <c r="H99"/>
  <c r="E99"/>
  <c r="I98"/>
  <c r="H98"/>
  <c r="E98"/>
  <c r="I97"/>
  <c r="H97"/>
  <c r="E97"/>
  <c r="I92"/>
  <c r="H92"/>
  <c r="E92"/>
  <c r="I91"/>
  <c r="H91"/>
  <c r="E91"/>
  <c r="I90"/>
  <c r="H90"/>
  <c r="E90"/>
  <c r="I95"/>
  <c r="H95"/>
  <c r="E95"/>
  <c r="I94"/>
  <c r="H94"/>
  <c r="E94"/>
  <c r="I93"/>
  <c r="H93"/>
  <c r="E93"/>
  <c r="I87"/>
  <c r="E87"/>
  <c r="I86"/>
  <c r="H86"/>
  <c r="E86"/>
  <c r="I88"/>
  <c r="H88"/>
  <c r="E88"/>
  <c r="F82"/>
  <c r="F81"/>
  <c r="H81" s="1"/>
  <c r="I80"/>
  <c r="H80"/>
  <c r="E80"/>
  <c r="I81"/>
  <c r="E81"/>
  <c r="F76"/>
  <c r="F49"/>
  <c r="C49"/>
  <c r="F48"/>
  <c r="C48"/>
  <c r="F22"/>
  <c r="C22"/>
  <c r="F21"/>
  <c r="C21"/>
  <c r="K87" i="25" l="1"/>
  <c r="K56"/>
  <c r="K59"/>
  <c r="K89"/>
  <c r="K77"/>
  <c r="K68"/>
  <c r="K16"/>
  <c r="K102" i="24"/>
  <c r="K93"/>
  <c r="K95"/>
  <c r="K99"/>
  <c r="K88"/>
  <c r="K87"/>
  <c r="K94"/>
  <c r="K92"/>
  <c r="K98"/>
  <c r="K103"/>
  <c r="K101"/>
  <c r="K97"/>
  <c r="K91"/>
  <c r="K90"/>
  <c r="K86"/>
  <c r="K80"/>
  <c r="K81"/>
  <c r="C17"/>
  <c r="F17"/>
  <c r="I76" l="1"/>
  <c r="J65"/>
  <c r="I65"/>
  <c r="K65" s="1"/>
  <c r="H65"/>
  <c r="E65"/>
  <c r="J66"/>
  <c r="I66"/>
  <c r="K66" s="1"/>
  <c r="H66"/>
  <c r="E66"/>
  <c r="J60"/>
  <c r="I60"/>
  <c r="K60" s="1"/>
  <c r="H60"/>
  <c r="E60"/>
  <c r="J61"/>
  <c r="I61"/>
  <c r="K61" s="1"/>
  <c r="H61"/>
  <c r="E61"/>
  <c r="J55"/>
  <c r="I55"/>
  <c r="K55" s="1"/>
  <c r="H55"/>
  <c r="E55"/>
  <c r="J54"/>
  <c r="I54"/>
  <c r="K54" s="1"/>
  <c r="H54"/>
  <c r="E54"/>
  <c r="J53"/>
  <c r="I53"/>
  <c r="K53" s="1"/>
  <c r="H53"/>
  <c r="E53"/>
  <c r="J52"/>
  <c r="I52"/>
  <c r="K52" s="1"/>
  <c r="H52"/>
  <c r="E52"/>
  <c r="J56"/>
  <c r="I56"/>
  <c r="K56" s="1"/>
  <c r="H56"/>
  <c r="E56"/>
  <c r="J48"/>
  <c r="I48"/>
  <c r="K48" s="1"/>
  <c r="H48"/>
  <c r="E48"/>
  <c r="J47"/>
  <c r="I47"/>
  <c r="K47" s="1"/>
  <c r="H47"/>
  <c r="E47"/>
  <c r="J20"/>
  <c r="I20"/>
  <c r="K20" s="1"/>
  <c r="H20"/>
  <c r="E20"/>
  <c r="J21"/>
  <c r="I21"/>
  <c r="K21" s="1"/>
  <c r="H21"/>
  <c r="E21"/>
  <c r="F125" l="1"/>
  <c r="F123"/>
  <c r="F119"/>
  <c r="F115"/>
  <c r="F114"/>
  <c r="F113"/>
  <c r="I82"/>
  <c r="H82"/>
  <c r="E82"/>
  <c r="H76"/>
  <c r="E76"/>
  <c r="J67"/>
  <c r="I67"/>
  <c r="H67"/>
  <c r="E67"/>
  <c r="J62"/>
  <c r="I62"/>
  <c r="H62"/>
  <c r="E62"/>
  <c r="J57"/>
  <c r="I57"/>
  <c r="H57"/>
  <c r="E57"/>
  <c r="J49"/>
  <c r="I49"/>
  <c r="H49"/>
  <c r="E49"/>
  <c r="E35"/>
  <c r="E34"/>
  <c r="E33"/>
  <c r="E32"/>
  <c r="E30" s="1"/>
  <c r="D30"/>
  <c r="C30"/>
  <c r="J22"/>
  <c r="I22"/>
  <c r="K22" s="1"/>
  <c r="H22"/>
  <c r="E22"/>
  <c r="J17"/>
  <c r="I17"/>
  <c r="K17" s="1"/>
  <c r="H17"/>
  <c r="E17"/>
  <c r="I76" i="23"/>
  <c r="H76"/>
  <c r="E76"/>
  <c r="K49" i="24" l="1"/>
  <c r="K57"/>
  <c r="K62"/>
  <c r="K67"/>
  <c r="K82"/>
  <c r="K76"/>
  <c r="K76" i="23"/>
  <c r="E66"/>
  <c r="J53"/>
  <c r="I53"/>
  <c r="H53"/>
  <c r="E53"/>
  <c r="H19"/>
  <c r="E19"/>
  <c r="K53" l="1"/>
  <c r="I80" i="1"/>
  <c r="I73"/>
  <c r="I74"/>
  <c r="I75"/>
  <c r="I77"/>
  <c r="I78"/>
  <c r="E67"/>
  <c r="E63"/>
  <c r="F98" i="23" l="1"/>
  <c r="F96"/>
  <c r="F92"/>
  <c r="F87"/>
  <c r="F88"/>
  <c r="F86"/>
  <c r="H74"/>
  <c r="E72"/>
  <c r="I72"/>
  <c r="H72"/>
  <c r="K72" s="1"/>
  <c r="I70"/>
  <c r="H70"/>
  <c r="E70"/>
  <c r="I66"/>
  <c r="H66"/>
  <c r="J47"/>
  <c r="I47"/>
  <c r="H47"/>
  <c r="E47"/>
  <c r="J44"/>
  <c r="I44"/>
  <c r="H44"/>
  <c r="E44"/>
  <c r="J19"/>
  <c r="I19"/>
  <c r="K19" s="1"/>
  <c r="I74"/>
  <c r="E74"/>
  <c r="K74" s="1"/>
  <c r="I62"/>
  <c r="H62"/>
  <c r="E62"/>
  <c r="J50"/>
  <c r="I50"/>
  <c r="K50" s="1"/>
  <c r="H50"/>
  <c r="E50"/>
  <c r="E32"/>
  <c r="E31"/>
  <c r="E30"/>
  <c r="E29"/>
  <c r="E27" s="1"/>
  <c r="D27"/>
  <c r="C27"/>
  <c r="J16"/>
  <c r="I16"/>
  <c r="H16"/>
  <c r="E16"/>
  <c r="I71" i="1"/>
  <c r="E71"/>
  <c r="H71"/>
  <c r="E73"/>
  <c r="H73"/>
  <c r="E74"/>
  <c r="H74"/>
  <c r="K74" s="1"/>
  <c r="E75"/>
  <c r="H75"/>
  <c r="K75" s="1"/>
  <c r="E77"/>
  <c r="H77"/>
  <c r="K77" s="1"/>
  <c r="E78"/>
  <c r="H78"/>
  <c r="K78" s="1"/>
  <c r="E79"/>
  <c r="E80"/>
  <c r="H80"/>
  <c r="J67"/>
  <c r="I67"/>
  <c r="H67"/>
  <c r="J63"/>
  <c r="I63"/>
  <c r="H63"/>
  <c r="K44" i="23" l="1"/>
  <c r="K47"/>
  <c r="K73" i="1"/>
  <c r="K80"/>
  <c r="K70" i="23"/>
  <c r="K66"/>
  <c r="K62"/>
  <c r="K16"/>
  <c r="K71" i="1"/>
  <c r="K67"/>
  <c r="K63"/>
  <c r="J46"/>
  <c r="I46"/>
  <c r="H46"/>
  <c r="E46"/>
  <c r="H42"/>
  <c r="E42"/>
  <c r="J42"/>
  <c r="I42"/>
  <c r="I47"/>
  <c r="J47"/>
  <c r="I50"/>
  <c r="J50"/>
  <c r="I51"/>
  <c r="J51"/>
  <c r="I54"/>
  <c r="J54"/>
  <c r="H47"/>
  <c r="H50"/>
  <c r="H51"/>
  <c r="H54"/>
  <c r="H45"/>
  <c r="E47"/>
  <c r="E50"/>
  <c r="E51"/>
  <c r="E54"/>
  <c r="E45"/>
  <c r="J45"/>
  <c r="I45"/>
  <c r="E30"/>
  <c r="E31"/>
  <c r="E32"/>
  <c r="E29"/>
  <c r="D27"/>
  <c r="C27"/>
  <c r="J19"/>
  <c r="I19"/>
  <c r="H19"/>
  <c r="E19"/>
  <c r="J16"/>
  <c r="I16"/>
  <c r="H16"/>
  <c r="E16"/>
  <c r="K19" l="1"/>
  <c r="K45"/>
  <c r="K42"/>
  <c r="K46"/>
  <c r="K47"/>
  <c r="K54"/>
  <c r="K51"/>
  <c r="K50"/>
  <c r="K16"/>
  <c r="E27"/>
</calcChain>
</file>

<file path=xl/sharedStrings.xml><?xml version="1.0" encoding="utf-8"?>
<sst xmlns="http://schemas.openxmlformats.org/spreadsheetml/2006/main" count="1925" uniqueCount="330">
  <si>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</si>
  <si>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</si>
  <si>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</si>
  <si>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</si>
  <si>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</si>
  <si>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2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</si>
  <si>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</si>
  <si>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</si>
  <si>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</si>
  <si>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</si>
  <si>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</si>
  <si>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</si>
  <si>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</si>
  <si>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</si>
  <si>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</si>
  <si>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</si>
  <si>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</si>
  <si>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</si>
  <si>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</si>
  <si>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</si>
  <si>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</si>
  <si>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</si>
  <si>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</si>
  <si>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</si>
  <si>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</si>
  <si>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</si>
  <si>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</si>
  <si>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</si>
  <si>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</si>
  <si>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</si>
  <si>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</si>
  <si>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</si>
  <si>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</si>
  <si>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</si>
  <si>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</si>
  <si>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</si>
  <si>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</si>
  <si>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</si>
  <si>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</si>
  <si>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</si>
  <si>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</si>
  <si>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</si>
  <si>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2"/>
        <rFont val="Times New Roman"/>
        <family val="1"/>
        <charset val="204"/>
      </rPr>
      <t>5.5 «Виконання інвестиційних (проектів) програм»:</t>
    </r>
  </si>
  <si>
    <r>
      <rPr>
        <sz val="11"/>
        <rFont val="Times New Roman"/>
        <family val="1"/>
        <charset val="204"/>
      </rPr>
      <t>Код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</si>
  <si>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</si>
  <si>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</si>
  <si>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</si>
  <si>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</si>
  <si>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</si>
  <si>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</si>
  <si>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</si>
  <si>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</si>
  <si>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</si>
  <si>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</si>
  <si>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</si>
  <si>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</si>
  <si>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</si>
  <si>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</si>
  <si>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</si>
  <si>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</si>
  <si>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</si>
  <si>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</si>
  <si>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</si>
  <si>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</si>
  <si>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Оцінка ефективності бюджетної програми за 2018 рік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</si>
  <si>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</si>
  <si>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</si>
  <si>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</si>
  <si>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</si>
  <si>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</si>
  <si>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</si>
  <si>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.0111</t>
  </si>
  <si>
    <t xml:space="preserve">Керівництво і управління у відповідній сфері у містах (місті Києві), селищах,  селах, об’єднаних територіальних громадах
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</si>
  <si>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</si>
  <si>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</si>
  <si>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</si>
  <si>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</si>
  <si>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</si>
  <si>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</si>
  <si>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</si>
  <si>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</si>
  <si>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</si>
  <si>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</si>
  <si>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</si>
  <si>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</si>
  <si>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</si>
  <si>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</si>
  <si>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</si>
  <si>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</si>
  <si>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</si>
  <si>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</si>
  <si>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</si>
  <si>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</si>
  <si>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</si>
  <si>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</si>
  <si>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</si>
  <si>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</si>
  <si>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</si>
  <si>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</si>
  <si>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</si>
  <si>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</si>
  <si>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</si>
  <si>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</si>
  <si>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</si>
  <si>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</si>
  <si>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Кількість штатних одиниць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</si>
  <si>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</si>
  <si>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</si>
  <si>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</si>
  <si>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</si>
  <si>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</si>
  <si>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</si>
  <si>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</si>
  <si>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</si>
  <si>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</si>
  <si>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</si>
  <si>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</si>
  <si>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</si>
  <si>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</si>
  <si>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</si>
  <si>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</si>
  <si>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Інша діяльність у сфері державного управління</t>
  </si>
  <si>
    <t>Спеціальний фонд</t>
  </si>
  <si>
    <t>Видатки (надані кредити)</t>
  </si>
  <si>
    <t>5.5 «Виконання інвестиційних (проектів) програм»:  (тис.грн.)</t>
  </si>
  <si>
    <t>.0133</t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</si>
  <si>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1"/>
        <rFont val="Times New Roman"/>
        <family val="1"/>
        <charset val="204"/>
      </rPr>
      <t/>
    </r>
  </si>
  <si>
    <t>якості</t>
  </si>
  <si>
    <t xml:space="preserve">Пояснення щодо розбіжностей між фактичними та плановии результативними показниками: </t>
  </si>
  <si>
    <t>.0800000</t>
  </si>
  <si>
    <t>Управління праці та соціального захисту населення Ніжинської міської ради</t>
  </si>
  <si>
    <t>.0810000</t>
  </si>
  <si>
    <t>.0810160</t>
  </si>
  <si>
    <t>Керівництво і управління у   сфері соціального захисту міста Ніжина</t>
  </si>
  <si>
    <t>Забезпечення виконання наданих законодавством повноважень</t>
  </si>
  <si>
    <t>кількість осіб, які обслуговуються установою соціального захисту</t>
  </si>
  <si>
    <t>кількість отриманих доручень, листів, звернень, заяв, скарг</t>
  </si>
  <si>
    <t>кількість виконаних доручень, листів, звернень, заяв, скарг</t>
  </si>
  <si>
    <t>середня кількість виконаних листів, звернень, заяв, скарг, на одного працівника</t>
  </si>
  <si>
    <t>середні витрати на утримання однієї штатної одиниці</t>
  </si>
  <si>
    <t>відсоток вчасно виконаних доручень, листів, звернень,   заяв, скарг у  їх загальній кількості</t>
  </si>
  <si>
    <t xml:space="preserve">Завдання програми в здійсненні управлінням  праці та соціального захисту населення Ніжинської міської ради, наданих законодавством повноважень  у  сфері  соціального  захисту. Штатна чисельність протягом  звітного періоду  не змінювалась. Заборгованості по заробітній платі на кінець звітного періоду немає. Всі отримані протягом звітного року запити, звернення, заяви, доручення були оброблені в належні строки, надані обґрунтовані відповіді, копії документів. Провівши аналіз даної програми, ми бачимо, що є відхилення  між  фактичними та плановими  результативними  показниками.   Збільшилась кількість звернень в зв’язку зі зміною законодавства з призначення субсидій, як  наслідок  збільшилось навантаження на 1 працівника.
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</si>
  <si>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 ОМС, зростанням цін на товари та послуги. Видатки по спеціальному фонду (капітальних видатків) не планувались.</t>
  </si>
  <si>
    <t>Збільшилась кількість звернень в зв’язку зі зміною законодавства з призначення субсидій, як  наслідок  збільшилось навантаження на 1 працівника.</t>
  </si>
  <si>
    <t>Головний бухгалтер</t>
  </si>
  <si>
    <t>Герасимчик Н.І.</t>
  </si>
  <si>
    <t>Код</t>
  </si>
  <si>
    <t>Показники</t>
  </si>
  <si>
    <t>.0810180</t>
  </si>
  <si>
    <t>Забезпечення розгляду цивільних, адміністративних, господарських справ в судах всіх інстанцій</t>
  </si>
  <si>
    <t>Гарантування належних умов для забезпечення судових позовів від імені управління, створення засад для вдосконалення фінансово-економічного забезпечення юридичної відповідальності</t>
  </si>
  <si>
    <t>витрати на  юридичну  підтримку</t>
  </si>
  <si>
    <t>кількість судових позовів</t>
  </si>
  <si>
    <t>середня вартість витрат</t>
  </si>
  <si>
    <t>динаміка судових позовів в порівняні з минулим роком</t>
  </si>
  <si>
    <t>Завдання забезпечення судових позовів від імені УПСЗН для  вдосконалення фінансово-економічного забезпечення юридичної відповідальності  виконано  у  повному  обсязі.</t>
  </si>
  <si>
    <t>Збільшення видатків  по бюджетній програмі обумовлено  реальними  потребами  УПСЗН  у  видатках  щодо  забезпечення юридичної програми.</t>
  </si>
  <si>
    <t>Збільшення видатків  по бюджетній програмі обумовлено  реальними  потребами  УПСЗН  для розгляду судових позовів.</t>
  </si>
  <si>
    <t>Відхилення показників поточного року до показників попереднгього року поясюється збільшенням кількості судових позовів</t>
  </si>
  <si>
    <t>Напрям спрямування коштів (об’єкт)</t>
  </si>
  <si>
    <t xml:space="preserve">Пояснення щодо причин відхилення фактичних надходжень від планового показника - </t>
  </si>
  <si>
    <t>.0813030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</si>
  <si>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</si>
  <si>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Забезпечення надання додаткової соціальної допомоги окремим категоріям громадян  для забезпечення їх гідного існування.</t>
  </si>
  <si>
    <t xml:space="preserve">Надання пільг окремим категоріям громадян з послуг зв’язку </t>
  </si>
  <si>
    <t xml:space="preserve">Компенсаційні виплати на пільговий проїзд автомобільним транспортом окремим категоріям громадян </t>
  </si>
  <si>
    <t xml:space="preserve">Компенсаційні виплати на пільговий проїзд окремій категорії громадян на залізничному транспорті </t>
  </si>
  <si>
    <t xml:space="preserve">витрати на надання пільг окремим категоріям громадян з послуг зв’язку </t>
  </si>
  <si>
    <t>Загальний фонд</t>
  </si>
  <si>
    <t>витрати на надання пільг на проїзд автомобільним транспортом</t>
  </si>
  <si>
    <t>витрати на надання пільг на проїзд залізничним транспортом</t>
  </si>
  <si>
    <t xml:space="preserve">кількість звернень за  наданням  пільг з послуг зв’язку </t>
  </si>
  <si>
    <t xml:space="preserve">кількість пільговиків, яким надано пільг з послуг зв’язку </t>
  </si>
  <si>
    <t>кількість звернень за  наданням  пільг на  проїзд автомобільним транспортом</t>
  </si>
  <si>
    <t>кількість пільговиків, яким надано пільг  на  проїзд автомобільним транспортом</t>
  </si>
  <si>
    <t>кількість звернень за  наданням  пільг на  проїзд залізничним транспортом</t>
  </si>
  <si>
    <t>кількість пільговиків, яким надано пільг  на  проїзд залізничним транспортом</t>
  </si>
  <si>
    <t xml:space="preserve">середній розмір пільг з послуг зв’язку </t>
  </si>
  <si>
    <t xml:space="preserve">% наданих пільг від загальної кількості пільговиків, які звернулись за пільгами  з послуг зв’язку </t>
  </si>
  <si>
    <t>% наданих пільг від загальної кількості пільговиків, які звернулись за пільгами  на  проїзд автомобільним транспортом</t>
  </si>
  <si>
    <t>% наданих пільг від загальної кількості пільговиків, які звернулись за пільгами на проїзд залізничним транспортом</t>
  </si>
  <si>
    <t>Завдання надання пільг окремим категоріям громадян з послуг зв’язку   виконано  у  повному  обсязі. Завдання  компенсаційні виплати на пільговий проїзд автомобільним та залізничним транспортом окремим категоріям громадян виконанно на 81%, оскільки  наявна  кредиторська заборгованість на 01.01.2019р.</t>
  </si>
  <si>
    <t>.0813242</t>
  </si>
  <si>
    <t>.1090</t>
  </si>
  <si>
    <t>Інші заходи у сфері соціального захисту і соціального забезпечення</t>
  </si>
  <si>
    <t>середній розмір пільг з послуг зв’язку /12м.</t>
  </si>
  <si>
    <t>середній розмір пільг на проїзд залізничним транспортом/план 12м., факт 11м.</t>
  </si>
  <si>
    <t>середній розмір пільг на  проїзд автомобільним транспортом/план 12м., факт 10м.</t>
  </si>
  <si>
    <t>В попередньому році  завдання  виконувалось  по  коду 1513400(090412), а  в звітному по кодах 0813242,0813030. Тому  оцінку  зроблено об’єднавши звіти по 2-х бюджетних програмах, оскільки  напрями  та  завдання  збігаються. Відхилення  показників  звітного року  від попередньогонезначне. Нарахування  пільг  здійснюється  відповідно  до  звернень громадян окремих категорій.</t>
  </si>
  <si>
    <t>Зменшення компенсаційних витрат  на пільговий проїзд залізничним транспортом обумовлено наявністю кредиторської заборгованості на 01.01.2019р. В розмірі 16,3тис.грн.Компенсаційні  виплати за послуги зв’язку здійснювались  переважно  на  виконання  рішень суду, тому  розмір  відшкодування  різний.</t>
  </si>
  <si>
    <t xml:space="preserve">середній розмір пільг на  проїзд автомобільним транспортом </t>
  </si>
  <si>
    <t xml:space="preserve">середній розмір пільг на проїзд залізничним транспортом </t>
  </si>
  <si>
    <t>Відхилення показників поточного року до показників попереднгього року поясюється як  наявністю  кредиторської  заборгованості, так і нарахуванням  пільг відповідно до звернень та відповідно до рішень суду на відшкодування.</t>
  </si>
  <si>
    <t>.0813104</t>
  </si>
  <si>
    <t xml:space="preserve">Забезпечення  соціальними послугами за місцем проживання громадян, які не здатні до самообслуговування у зв’язку з похилим віком, хворобою, інвалідністю
</t>
  </si>
  <si>
    <t xml:space="preserve">Надання  соціальних послуг, зокрема стаціонарного догляду, догляду вдома, денного догляду, громадянам похилого віку, інвалідам в установах соціального обслуговування системи органів праці та соціального  захисту  населення
</t>
  </si>
  <si>
    <t>Забезпечення соціальними послугами за місцем проживання громадян, не здатних до самообслуговування у зв'язку з похилим віком, хворобою, інвалідністю, а також громадян, які перебувають у складних життєвих обставинах</t>
  </si>
  <si>
    <t>Пояснення причин відхилень фактичних обсягів надходжень від планових - надходження благодійної допомоги</t>
  </si>
  <si>
    <t>кількість відділень</t>
  </si>
  <si>
    <t>кількість штатних одиниць</t>
  </si>
  <si>
    <t>чисельність осіб, які потребують соціального обслуговування (надання соціальних послуг)</t>
  </si>
  <si>
    <t>чисельність осіб, забезпечених соціальним обслуговуванням (наданням соціальних послуг)</t>
  </si>
  <si>
    <t>в т.ч. у відділенні соціальної  допомоги вдома</t>
  </si>
  <si>
    <t>в т.ч. у відділенні  адресної допомоги</t>
  </si>
  <si>
    <t>в т.ч. у відділенні денного перебування</t>
  </si>
  <si>
    <t>чисельність обслуговуваних на 1 штатну одиницю професіонала, фахівця та робітника, які надають соціальні послуги</t>
  </si>
  <si>
    <t>відсоток осіб, охоплених соціальним обслуговуванням, до загальної чисельності осіб, які потребують соціальних послуг</t>
  </si>
  <si>
    <t>Завдання  виконано  у  повному  обсязі.За  звітний період  фактично  охоплено послугами  центру  більша  кількість осіб, ніж  було  заплановано</t>
  </si>
  <si>
    <t>Збільшення видатків  по бюджетній програмі обумовлено  реальними  потребами  установи, підвищенням розміру  мінімальної заробітної плати, збільшенням  надходжень  до  спеціального фонду (розширено  обсяг платних послуг, зросли обсяги  благодійної допомоги)</t>
  </si>
  <si>
    <t>в т.ч. у стаціонарному відділенні</t>
  </si>
  <si>
    <t>Відхилення показників поточного року до показників попереднгього року поясюється скороченням  стаціонарного відділення,проте  зростанням  обслуговуваного контингенту. Розширення  обсягу платних послуг.</t>
  </si>
  <si>
    <t>затрат</t>
  </si>
  <si>
    <t>продукту</t>
  </si>
  <si>
    <t>ефективності</t>
  </si>
  <si>
    <t>.0813105</t>
  </si>
  <si>
    <t xml:space="preserve">Надання реабілітаційних послуг особам з інвалідністю та дітям з інвалідністю  
</t>
  </si>
  <si>
    <t xml:space="preserve">Надання соціальної реабілітації та соціальних послуг особам з інвалідністю та дітям з інвалідністю в установах соціального обслуговування системи органів праці та соціального захисту населення
</t>
  </si>
  <si>
    <t>Забезпечення діяльності центрів професійної реабілітації інвалідів та центрів соціальної реабілітації дітей-інвалідів сфери органів праці та соціального захисту населення</t>
  </si>
  <si>
    <t>кількість установ для інвалідів та дітей-інвалідів</t>
  </si>
  <si>
    <t>кількість інвалідів та дітей-інвалідів, які потребують реабілітаційних послуг</t>
  </si>
  <si>
    <t>кількість інвалідів та дітей-інвалідів, які отримали реабілітаційні послуги</t>
  </si>
  <si>
    <t>середні витрати на реабілітацію одного інваліда та   дитини-інваліда на рік</t>
  </si>
  <si>
    <t>відсоток охоплення інвалідів та  дітей-інвалідів реабілітаційними послугами</t>
  </si>
  <si>
    <t xml:space="preserve">Збільшення видатків  по бюджетній програмі обумовлено  реальними  потребами  установи, підвищенням розміру  мінімальної заробітної плати. </t>
  </si>
  <si>
    <t>Збільшення видатків  по бюджетній програмі обумовлено  реальними  потребами  установи, підвищенням розміру  мінімальної заробітної плати. В  попередньому році  діяла  програма  по  енергозбереженню  по  спеціальному  фонду.</t>
  </si>
  <si>
    <t>Охоплено послугами більшу кулькість дітей.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</si>
  <si>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
</t>
  </si>
  <si>
    <t>.0813160</t>
  </si>
  <si>
    <t xml:space="preserve">Забезпечення надання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
</t>
  </si>
  <si>
    <t>Забезпечення виплати компенсації фізичним особам, які надають соціальні послуги громадянам похилого віку, інвалідам, дітям-інвалідам, хворим, які не здатні до самообслуговування і потребують постійної сторонньої допомоги (крім осіб, що обслуговуються соціальними службами)</t>
  </si>
  <si>
    <t>5.2 «Виконання бюджетної програми за джерелами надходжень спеціального фонду»                            (тис .грн.)</t>
  </si>
  <si>
    <t>витрати на виплату компенсації фізичним особам, які надають соціальні послуги</t>
  </si>
  <si>
    <t>чисельність осіб, які звернулись за призначенням компенсації</t>
  </si>
  <si>
    <t>чисельність фізичних осіб, яким виплачується компенсація за надання соціальних послуг</t>
  </si>
  <si>
    <t>Пояснення щодо розбіжностей між фактичними та плановии результативними показниками:</t>
  </si>
  <si>
    <t xml:space="preserve">середньомісячний розмір компенсації фізичній особі, яка надає соціальні послуги </t>
  </si>
  <si>
    <t xml:space="preserve">питома вага кількості призначених компенсацій до кількості звернень за призначенням компенсації </t>
  </si>
  <si>
    <t>Фактичні  показники  відповідають напрямкам використання  коштів.  Відхилення  пояснюється тим, що нараховані, але  не  профінансовані пільги за грудень 2018р.</t>
  </si>
  <si>
    <t>Нарахування проводяться відповідно до звернень громадян та рішення  комісії.</t>
  </si>
  <si>
    <t>Оскільки  зменшилась  кількість звернень, скоротились  видатки на  надання  соц.послуг.</t>
  </si>
  <si>
    <t>.0813180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</si>
  <si>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</si>
  <si>
    <t xml:space="preserve">Забезпечення 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
</t>
  </si>
  <si>
    <t>Надання пільг інвалідам по зору з оплати абонементної плати за користування телефоном</t>
  </si>
  <si>
    <t>Надання пільг з оплати житлово-комунальних послуг сім’ям афганців та інших загиблих військовослужбовців</t>
  </si>
  <si>
    <t>витрати на надання пільг інвалідам по зору з оплати абонементної плати за користування телефоном</t>
  </si>
  <si>
    <t>кількість звернень за наданням пільг  інвалідам по зору з оплати абонементної плати за користування телефоном</t>
  </si>
  <si>
    <t>кількість пільговиків яким надано пільгу за користування телефоном</t>
  </si>
  <si>
    <t>середній розмір пільги за користування телефоном</t>
  </si>
  <si>
    <t>% наданих пільг від загальної кількості пільговиків, які звернулись за пільгою за користування телефоном</t>
  </si>
  <si>
    <t>витрати на надання пільг з оплати житлово-комунальних послуг сім’ям афганців та інших загиблих військовослужбовців</t>
  </si>
  <si>
    <t>кількість звернень за наданням пільг  з оплати житлово-комунальних послуг сім’ям афганців та інших загиблих військовослужбовців</t>
  </si>
  <si>
    <t>кількість пільговиків яким надано пільгу з оплати житлово-комунальних послуг сім’ям афганців та інших загиблих військовослужбовців</t>
  </si>
  <si>
    <t>середній розмір пільги з оплати житлово-комунальних послуг сім’ям афганців та інших загиблих військовослужбовців</t>
  </si>
  <si>
    <t>% наданих пільг від загальної кількості пільговиків, які звернулись за пільгою з оплати житлово-комунальних послуг сім’ям афганців та інших загиблих військовослужбовців</t>
  </si>
  <si>
    <t xml:space="preserve">Фактичні  показники  відповідають напрямкам використання  коштів. </t>
  </si>
  <si>
    <t xml:space="preserve">Нарахування проводяться відповідно до звернень громадян </t>
  </si>
  <si>
    <t>Збільшення  витрат  на  надання  пільг пов’язане  із  зростанням вартості  послуг, енергоносіїв. Кількість  отримувачів майже  на  рівні  попереднього року.</t>
  </si>
  <si>
    <t>.0813192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</si>
  <si>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</si>
  <si>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 xml:space="preserve">Фінансова допомога громадським організаціям ветеранів і осіб з інвалідністю для захисту інтересів осіб з інвалідністю та ветеранів, інтеграції осіб з інвалідністю у суспільство
</t>
  </si>
  <si>
    <t>Забезпечення фінансової підтримки громадським організаціям інвалідів і ветеранів, діяльність яких має соціальну спрямованість</t>
  </si>
  <si>
    <t>витрати на надання фінансової підтримки</t>
  </si>
  <si>
    <t>кількість громадських організацій, які звернулись за фінансовою підтримкою</t>
  </si>
  <si>
    <t>кількість громадських організацій, яким надано фінансову підтримку</t>
  </si>
  <si>
    <t>кількість заходів, проведених громадськими організаціями ветеранів та осіб з інвалідністю</t>
  </si>
  <si>
    <t>середній розмір наданої фінансової підтримки</t>
  </si>
  <si>
    <t>середні витрати на проведення одного заходу громадськими організаціями ветеранів та громадськими організаціями осіб з інвалідністю</t>
  </si>
  <si>
    <t>% наданої фінансової підтримки організаціям, які звернулись за підтримкою</t>
  </si>
  <si>
    <t>Фінансування  відповідно до запланованих заходів ради ветеранів.</t>
  </si>
  <si>
    <t>Показники  звітного року   на  рівні  попередньогоперіоду.</t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</si>
  <si>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Наявність кредиторської заборгованості на 01.01.2019р. в розмірі  56,77тис.грн., економне  використання  коштів по поточних видатках установи (залишок плану 3,28тис.грн.)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</si>
  <si>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Станом  на 01.01.2019р. Вакантна 1посада.</t>
    </r>
  </si>
  <si>
    <r>
      <rPr>
        <b/>
        <sz val="11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i/>
        <sz val="11"/>
        <rFont val="Times New Roman"/>
        <family val="1"/>
        <charset val="204"/>
      </rPr>
      <t>Збільшення кількості звернень взвязку зі зміною законодавства з призначення субсидій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</si>
  <si>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Збільшення витрат внаслідок збільшення навантаження на фактично зайняті посади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</si>
  <si>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</si>
  <si>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01.01.2019 р. наявна кредиторська заборгованість 56,8тис.грн., дебіторська заборгованість 6,9тис.грн.(передплата періодичних видань)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</si>
  <si>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виконання функцій місцевого самоврядування у сфері  соціального захисту населення.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</si>
  <si>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Забезпечення діяльності УПСЗН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</si>
  <si>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Контроль за діяльністю бюджетних соціальної сфери, за своєчасним виконання установами своїх обов’язків.Забезпечення  соціальних гарантій, виплат  різним верствам населення  міста.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</si>
  <si>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</si>
  <si>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плану.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</si>
  <si>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невикористаних асигнувань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</si>
  <si>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Зменшення суми судового збору </t>
    </r>
  </si>
  <si>
    <r>
      <t>Пояснення щодо причин відхилення касовихвидатків від планового показника -</t>
    </r>
    <r>
      <rPr>
        <i/>
        <sz val="11"/>
        <rFont val="Times New Roman"/>
        <family val="1"/>
        <charset val="204"/>
      </rPr>
      <t xml:space="preserve">  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</si>
  <si>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01.01.2019 р. відсутня дебіторська та кредиторська заборгованості.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</si>
  <si>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розгляду справ у  судах різних інстанцій.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</si>
  <si>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Забезпечено розгляд  справ в 6 судах 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</si>
  <si>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Гарантувано належні умови для забезпечення судових позовів від імені УПСЗН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</si>
  <si>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довгостроковий термін дії.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</si>
  <si>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Кредиторська заблоргованість на 01.01.2019р.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</si>
  <si>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наявність кредиторської заборгованості на 01.01.2019р.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</si>
  <si>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Відхилення виникло внаслідок невідшкодування витрат на перевезення та виникнення кредиторської заборгованості на 01.01.2019р.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</si>
  <si>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01.01.2019 р.  обліковується  кредиторська заборгованість в розмірі 416,3тис.грн.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</si>
  <si>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</si>
  <si>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надання пільг з послуг зв’язку, компенсаційних виплат  по  автомобільному та залізничному транспорту.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</si>
  <si>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Гарантувано належні умови для забезпечення надання  пільг окремим категоріям громадян на  компенсацію  проїзду  автомобільним  та  залізничним транспортом,послуг зв’язку.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</si>
  <si>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Власні  надходження  бюджетних установ (не можна  передбачити  обсяги  благодійної допомоги)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</si>
  <si>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Наявність  вакантних посад станом  на 01.01.2019р.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</si>
  <si>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За  звітний період  фактично  охоплено послугами  центру  більша  кількість осіб, ніж  було  заплановано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</si>
  <si>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Зросла  чисельність  осіб, забезпечених соціальним  обслуговуванням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</si>
  <si>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надання  соціальних послуг, зокрема догляду вдома, денного догляду  громадянам похилого віку, особам з інвалідністю.  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</si>
  <si>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Забезпечено  соціальним обслуговуванням 1894 особи.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</si>
  <si>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соціальних послуг за місцем проживання громадян, які не здатні до самообслуговування у зв’язку з похилим віком, хворобою, інвалідністю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</si>
  <si>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Збільшення кількості дітей з інвалідністю, які отримали реабілітаційні послуги виникла в зв’язку з розширенням сфери послуг з фізичної реабілітації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</si>
  <si>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Фактично за рік у зв’язку із  збільшенням кількості  дітей з інвалідністю, які  отримали реабілітаційні  послуги, зменшились  витрати  на реабілітацію 1 дитини з інвалідністю порівняно з плановими показниками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</si>
  <si>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Розширення  сфери послуг з фізичної  реабілітації па  послуг з професійної  реабілітації дало  змогу  надати послуги  більшій  кількості  осіб,  ніж  було передбачено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</si>
  <si>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надання   реабілітаційних послуг особам з інвалідністю та дітям з інвалідністю  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</si>
  <si>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Послугами охоплено 75 дітей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</si>
  <si>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 соціальної реабілітації та соціальних послуг особам з інвалідністю та дітям з інвалідніст.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</si>
  <si>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Обліковується кредиторська заборгованість на 01.01.2019р.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</si>
  <si>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Наявна кредиторська заборгованість станом на 01.01.2019р.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</si>
  <si>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Наявна кредиторська заборгованість станом на 01.01.2019р.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</si>
  <si>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01.01.2019 р.  Обліковується кредиторська заборгованість - 28,6тис.грн.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</si>
  <si>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</si>
  <si>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>Послугами охоплено 131 особа.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</si>
  <si>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  соціальних гарантій 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
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</si>
  <si>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невикористаних асигнувань (не подано організаціями надавачами послуг нарахування пільг за грудень 2018 року)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</si>
  <si>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 невикористаних асигнувань. Не подано організаціями надавачами послуг нарахування пільг ЖКП за грудень 2018 року  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</si>
  <si>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зменшення використання послуг порівняно з тим, що планувалось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</si>
  <si>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01.01.2019 р. відсутні  кредиторська та дебіторська заборгованості.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</si>
  <si>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надання 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</si>
  <si>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Надано  щомісячно 115  пільговикам  пільгу за користування телефоном, 33 - пільгу з оплати житлово-комунальних послуг сім’ям афганців та інших загиблих військовослужбовців.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</si>
  <si>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 і природного газу
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</si>
  <si>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Залишок невикористаних асигнувань </t>
    </r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</si>
  <si>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Залишок  невикористаних асигнувань. </t>
    </r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</si>
  <si>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Залишок  невикористаних асигнувань. </t>
    </r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</si>
  <si>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надання фінансової підтримки громадським організаціям ветеранів і осіб з інвалідністю, діяльність яких має соціальну спрямованість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</si>
  <si>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 xml:space="preserve">- </t>
    </r>
    <r>
      <rPr>
        <i/>
        <sz val="11"/>
        <rFont val="Times New Roman"/>
        <family val="1"/>
        <charset val="204"/>
      </rPr>
      <t xml:space="preserve"> Надано  підтримку  раді  ветеранів.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</si>
  <si>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 Забезпечення  надання   Фінансової допомоги громадській організації ветеранів і осіб з інвалідністю для захисту інтересів осіб з інвалідністю та ветеранів, інтеграції осіб з інвалідністю у суспільство
</t>
    </r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</si>
</sst>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_-* #,##0.0\ _₽_-;\-* #,##0.0\ _₽_-;_-* &quot;-&quot;??\ _₽_-;_-@_-"/>
    <numFmt numFmtId="167" formatCode="0.000"/>
  </numFmts>
  <fonts count="16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5"/>
    <xf numFmtId="43" fontId="8" fillId="0" borderId="0" applyFont="0" applyFill="0" applyBorder="0" applyAlignment="0" applyProtection="0"/>
  </cellStyleXfs>
  <cellXfs count="130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7" fillId="0" borderId="8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wrapText="1"/>
    </xf>
    <xf numFmtId="0" fontId="7" fillId="3" borderId="8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0" borderId="8" xfId="0" applyFont="1" applyFill="1" applyBorder="1" applyAlignment="1">
      <alignment wrapText="1"/>
    </xf>
    <xf numFmtId="0" fontId="9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5" fillId="0" borderId="5" xfId="0" applyFont="1" applyBorder="1" applyAlignment="1">
      <alignment horizontal="left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43" fontId="2" fillId="0" borderId="8" xfId="2" applyFont="1" applyBorder="1" applyAlignment="1">
      <alignment vertical="center" wrapText="1"/>
    </xf>
    <xf numFmtId="43" fontId="2" fillId="0" borderId="8" xfId="2" applyFont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65" fontId="7" fillId="0" borderId="8" xfId="2" applyNumberFormat="1" applyFont="1" applyBorder="1" applyAlignment="1">
      <alignment horizontal="center" vertical="center" wrapText="1"/>
    </xf>
    <xf numFmtId="43" fontId="6" fillId="0" borderId="8" xfId="2" applyFont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43" fontId="7" fillId="0" borderId="8" xfId="2" applyFont="1" applyBorder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43" fontId="7" fillId="0" borderId="8" xfId="2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166" fontId="7" fillId="0" borderId="8" xfId="2" applyNumberFormat="1" applyFont="1" applyFill="1" applyBorder="1" applyAlignment="1">
      <alignment horizontal="center" vertical="center" wrapText="1"/>
    </xf>
    <xf numFmtId="43" fontId="2" fillId="0" borderId="8" xfId="2" applyNumberFormat="1" applyFont="1" applyFill="1" applyBorder="1" applyAlignment="1">
      <alignment horizontal="center" vertical="center" wrapText="1"/>
    </xf>
    <xf numFmtId="166" fontId="2" fillId="0" borderId="8" xfId="2" applyNumberFormat="1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165" fontId="7" fillId="0" borderId="8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"/>
  <sheetViews>
    <sheetView view="pageBreakPreview" topLeftCell="A46" zoomScale="85" zoomScaleNormal="85" zoomScaleSheetLayoutView="85" workbookViewId="0">
      <selection activeCell="A46" sqref="A1:XFD1048576"/>
    </sheetView>
  </sheetViews>
  <sheetFormatPr defaultColWidth="34" defaultRowHeight="13.2"/>
  <cols>
    <col min="1" max="1" width="5.5546875" style="2" customWidth="1"/>
    <col min="2" max="2" width="34" style="2"/>
    <col min="3" max="3" width="10.6640625" style="2" customWidth="1"/>
    <col min="4" max="6" width="9.44140625" style="2" customWidth="1"/>
    <col min="7" max="7" width="9.21875" style="2" customWidth="1"/>
    <col min="8" max="10" width="9.44140625" style="2" customWidth="1"/>
    <col min="11" max="11" width="9.33203125" style="2" customWidth="1"/>
    <col min="12" max="16384" width="34" style="2"/>
  </cols>
  <sheetData>
    <row r="1" spans="1:11">
      <c r="H1" s="62" t="s">
        <v>62</v>
      </c>
      <c r="I1" s="62"/>
      <c r="J1" s="62"/>
      <c r="K1" s="62"/>
    </row>
    <row r="2" spans="1:11" ht="29.4" customHeight="1">
      <c r="H2" s="62" t="s">
        <v>63</v>
      </c>
      <c r="I2" s="62"/>
      <c r="J2" s="62"/>
      <c r="K2" s="62"/>
    </row>
    <row r="3" spans="1:11" ht="17.399999999999999">
      <c r="A3" s="63" t="s">
        <v>64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37.200000000000003" customHeight="1">
      <c r="A4" s="27" t="s">
        <v>65</v>
      </c>
      <c r="B4" s="27" t="s">
        <v>129</v>
      </c>
      <c r="C4" s="27"/>
      <c r="D4" s="64" t="s">
        <v>130</v>
      </c>
      <c r="E4" s="64"/>
      <c r="F4" s="64"/>
      <c r="G4" s="64"/>
      <c r="H4" s="64"/>
      <c r="I4" s="64"/>
      <c r="J4" s="64"/>
      <c r="K4" s="64"/>
    </row>
    <row r="5" spans="1:11" ht="18" customHeight="1">
      <c r="A5" s="1"/>
      <c r="B5" s="1" t="s">
        <v>66</v>
      </c>
      <c r="C5" s="1"/>
      <c r="D5" s="65" t="s">
        <v>67</v>
      </c>
      <c r="E5" s="65"/>
      <c r="F5" s="65"/>
      <c r="G5" s="65"/>
      <c r="H5" s="65"/>
      <c r="I5" s="65"/>
      <c r="J5" s="65"/>
      <c r="K5" s="65"/>
    </row>
    <row r="6" spans="1:11" ht="37.200000000000003" customHeight="1">
      <c r="A6" s="27" t="s">
        <v>68</v>
      </c>
      <c r="B6" s="27" t="s">
        <v>131</v>
      </c>
      <c r="C6" s="27"/>
      <c r="D6" s="64" t="s">
        <v>130</v>
      </c>
      <c r="E6" s="64"/>
      <c r="F6" s="64"/>
      <c r="G6" s="64"/>
      <c r="H6" s="64"/>
      <c r="I6" s="64"/>
      <c r="J6" s="64"/>
      <c r="K6" s="64"/>
    </row>
    <row r="7" spans="1:11" ht="18" customHeight="1">
      <c r="B7" s="1" t="s">
        <v>66</v>
      </c>
      <c r="D7" s="65" t="s">
        <v>69</v>
      </c>
      <c r="E7" s="65"/>
      <c r="F7" s="65"/>
      <c r="G7" s="65"/>
      <c r="H7" s="65"/>
      <c r="I7" s="65"/>
      <c r="J7" s="65"/>
      <c r="K7" s="65"/>
    </row>
    <row r="8" spans="1:11" s="27" customFormat="1" ht="36" customHeight="1">
      <c r="A8" s="27" t="s">
        <v>70</v>
      </c>
      <c r="B8" s="27" t="s">
        <v>132</v>
      </c>
      <c r="C8" s="27" t="s">
        <v>71</v>
      </c>
      <c r="D8" s="63" t="s">
        <v>72</v>
      </c>
      <c r="E8" s="63"/>
      <c r="F8" s="63"/>
      <c r="G8" s="63"/>
      <c r="H8" s="63"/>
      <c r="I8" s="63"/>
      <c r="J8" s="63"/>
      <c r="K8" s="63"/>
    </row>
    <row r="9" spans="1:11" s="1" customFormat="1" ht="18">
      <c r="A9" s="27"/>
      <c r="B9" s="1" t="s">
        <v>66</v>
      </c>
      <c r="C9" s="3" t="s">
        <v>73</v>
      </c>
    </row>
    <row r="10" spans="1:11" s="1" customFormat="1" ht="24" customHeight="1">
      <c r="A10" s="27" t="s">
        <v>74</v>
      </c>
      <c r="B10" s="27" t="s">
        <v>75</v>
      </c>
      <c r="C10" s="100" t="s">
        <v>133</v>
      </c>
      <c r="D10" s="100"/>
      <c r="E10" s="100"/>
      <c r="F10" s="100"/>
      <c r="G10" s="100"/>
      <c r="H10" s="100"/>
      <c r="I10" s="100"/>
      <c r="J10" s="100"/>
      <c r="K10" s="100"/>
    </row>
    <row r="11" spans="1:11" s="1" customFormat="1" ht="16.8" customHeight="1">
      <c r="A11" s="27" t="s">
        <v>76</v>
      </c>
      <c r="B11" s="66" t="s">
        <v>77</v>
      </c>
      <c r="C11" s="66"/>
      <c r="D11" s="66"/>
      <c r="E11" s="66"/>
      <c r="F11" s="66"/>
      <c r="G11" s="66"/>
      <c r="H11" s="66"/>
      <c r="I11" s="66"/>
      <c r="J11" s="66"/>
      <c r="K11" s="66"/>
    </row>
    <row r="12" spans="1:11" ht="18" customHeight="1">
      <c r="A12" s="68" t="s">
        <v>78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6.8" customHeight="1">
      <c r="A13" s="47" t="s">
        <v>0</v>
      </c>
      <c r="B13" s="47" t="s">
        <v>1</v>
      </c>
      <c r="C13" s="48" t="s">
        <v>2</v>
      </c>
      <c r="D13" s="48"/>
      <c r="E13" s="48"/>
      <c r="F13" s="48" t="s">
        <v>3</v>
      </c>
      <c r="G13" s="48"/>
      <c r="H13" s="48"/>
      <c r="I13" s="48" t="s">
        <v>4</v>
      </c>
      <c r="J13" s="48"/>
      <c r="K13" s="48"/>
    </row>
    <row r="14" spans="1:11" ht="20.399999999999999">
      <c r="A14" s="47"/>
      <c r="B14" s="47"/>
      <c r="C14" s="4" t="s">
        <v>79</v>
      </c>
      <c r="D14" s="4" t="s">
        <v>80</v>
      </c>
      <c r="E14" s="4" t="s">
        <v>81</v>
      </c>
      <c r="F14" s="4" t="s">
        <v>79</v>
      </c>
      <c r="G14" s="4" t="s">
        <v>82</v>
      </c>
      <c r="H14" s="4" t="s">
        <v>81</v>
      </c>
      <c r="I14" s="4" t="s">
        <v>83</v>
      </c>
      <c r="J14" s="4" t="s">
        <v>84</v>
      </c>
      <c r="K14" s="4" t="s">
        <v>81</v>
      </c>
    </row>
    <row r="15" spans="1:11" s="5" customFormat="1" ht="10.199999999999999">
      <c r="A15" s="4"/>
      <c r="B15" s="4"/>
      <c r="C15" s="4" t="s">
        <v>85</v>
      </c>
      <c r="D15" s="4" t="s">
        <v>86</v>
      </c>
      <c r="E15" s="4" t="s">
        <v>87</v>
      </c>
      <c r="F15" s="4" t="s">
        <v>88</v>
      </c>
      <c r="G15" s="4" t="s">
        <v>89</v>
      </c>
      <c r="H15" s="4" t="s">
        <v>90</v>
      </c>
      <c r="I15" s="4" t="s">
        <v>91</v>
      </c>
      <c r="J15" s="4" t="s">
        <v>92</v>
      </c>
      <c r="K15" s="4" t="s">
        <v>93</v>
      </c>
    </row>
    <row r="16" spans="1:11" s="3" customFormat="1" ht="13.8">
      <c r="A16" s="28" t="s">
        <v>6</v>
      </c>
      <c r="B16" s="29" t="s">
        <v>123</v>
      </c>
      <c r="C16" s="28">
        <v>11491.25</v>
      </c>
      <c r="D16" s="28"/>
      <c r="E16" s="28">
        <f>C16+D16</f>
        <v>11491.25</v>
      </c>
      <c r="F16" s="28">
        <v>11431.2</v>
      </c>
      <c r="G16" s="28"/>
      <c r="H16" s="28">
        <f>F16+G16</f>
        <v>11431.2</v>
      </c>
      <c r="I16" s="28">
        <f>C16-F16</f>
        <v>60.049999999999272</v>
      </c>
      <c r="J16" s="28">
        <f>D16-G16</f>
        <v>0</v>
      </c>
      <c r="K16" s="28">
        <f>I16+J16</f>
        <v>60.049999999999272</v>
      </c>
    </row>
    <row r="17" spans="1:11" ht="48.6" customHeight="1">
      <c r="A17" s="68" t="s">
        <v>271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</row>
    <row r="18" spans="1:11" ht="15.6">
      <c r="A18" s="31"/>
      <c r="B18" s="31" t="s">
        <v>7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27.6">
      <c r="A19" s="31" t="s">
        <v>5</v>
      </c>
      <c r="B19" s="32" t="s">
        <v>134</v>
      </c>
      <c r="C19" s="31">
        <v>11491.25</v>
      </c>
      <c r="D19" s="31"/>
      <c r="E19" s="28">
        <f t="shared" ref="E19" si="0">C19+D19</f>
        <v>11491.25</v>
      </c>
      <c r="F19" s="31">
        <v>11431.2</v>
      </c>
      <c r="G19" s="31"/>
      <c r="H19" s="28">
        <f t="shared" ref="H19" si="1">F19+G19</f>
        <v>11431.2</v>
      </c>
      <c r="I19" s="28">
        <f>C19-F19</f>
        <v>60.049999999999272</v>
      </c>
      <c r="J19" s="28">
        <f>D19-G19</f>
        <v>0</v>
      </c>
      <c r="K19" s="28">
        <f t="shared" ref="K19" si="2">I19+J19</f>
        <v>60.049999999999272</v>
      </c>
    </row>
    <row r="20" spans="1:11" ht="21.6" customHeight="1">
      <c r="A20" s="68" t="s">
        <v>97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</row>
    <row r="21" spans="1:11" ht="36">
      <c r="A21" s="31" t="s">
        <v>8</v>
      </c>
      <c r="B21" s="31" t="s">
        <v>9</v>
      </c>
      <c r="C21" s="6" t="s">
        <v>94</v>
      </c>
      <c r="D21" s="6" t="s">
        <v>95</v>
      </c>
      <c r="E21" s="6" t="s">
        <v>96</v>
      </c>
    </row>
    <row r="22" spans="1:11" ht="13.8">
      <c r="A22" s="31" t="s">
        <v>6</v>
      </c>
      <c r="B22" s="31" t="s">
        <v>11</v>
      </c>
      <c r="C22" s="31" t="s">
        <v>12</v>
      </c>
      <c r="D22" s="31"/>
      <c r="E22" s="31" t="s">
        <v>12</v>
      </c>
    </row>
    <row r="23" spans="1:11" ht="13.8">
      <c r="A23" s="31"/>
      <c r="B23" s="31" t="s">
        <v>13</v>
      </c>
      <c r="C23" s="31"/>
      <c r="D23" s="31"/>
      <c r="E23" s="31"/>
    </row>
    <row r="24" spans="1:11" ht="13.8">
      <c r="A24" s="31" t="s">
        <v>14</v>
      </c>
      <c r="B24" s="31" t="s">
        <v>15</v>
      </c>
      <c r="C24" s="31" t="s">
        <v>12</v>
      </c>
      <c r="D24" s="31"/>
      <c r="E24" s="31" t="s">
        <v>12</v>
      </c>
    </row>
    <row r="25" spans="1:11" ht="13.8">
      <c r="A25" s="31" t="s">
        <v>16</v>
      </c>
      <c r="B25" s="31" t="s">
        <v>17</v>
      </c>
      <c r="C25" s="31" t="s">
        <v>12</v>
      </c>
      <c r="D25" s="31"/>
      <c r="E25" s="31" t="s">
        <v>12</v>
      </c>
    </row>
    <row r="26" spans="1:11">
      <c r="A26" s="47" t="s">
        <v>18</v>
      </c>
      <c r="B26" s="47"/>
      <c r="C26" s="47"/>
      <c r="D26" s="47"/>
      <c r="E26" s="47"/>
    </row>
    <row r="27" spans="1:11" ht="13.8">
      <c r="A27" s="31" t="s">
        <v>19</v>
      </c>
      <c r="B27" s="31" t="s">
        <v>20</v>
      </c>
      <c r="C27" s="28">
        <f>SUM(C29:C32)</f>
        <v>0</v>
      </c>
      <c r="D27" s="28">
        <f t="shared" ref="D27:E27" si="3">SUM(D29:D32)</f>
        <v>0</v>
      </c>
      <c r="E27" s="28">
        <f t="shared" si="3"/>
        <v>0</v>
      </c>
    </row>
    <row r="28" spans="1:11" ht="13.8">
      <c r="A28" s="31"/>
      <c r="B28" s="31" t="s">
        <v>13</v>
      </c>
      <c r="C28" s="28"/>
      <c r="D28" s="28"/>
      <c r="E28" s="28"/>
    </row>
    <row r="29" spans="1:11" ht="13.8">
      <c r="A29" s="31" t="s">
        <v>21</v>
      </c>
      <c r="B29" s="31" t="s">
        <v>15</v>
      </c>
      <c r="C29" s="28"/>
      <c r="D29" s="28"/>
      <c r="E29" s="28">
        <f>C29-D29</f>
        <v>0</v>
      </c>
    </row>
    <row r="30" spans="1:11" ht="13.8">
      <c r="A30" s="31" t="s">
        <v>22</v>
      </c>
      <c r="B30" s="31" t="s">
        <v>23</v>
      </c>
      <c r="C30" s="28"/>
      <c r="D30" s="28"/>
      <c r="E30" s="28">
        <f t="shared" ref="E30:E32" si="4">C30-D30</f>
        <v>0</v>
      </c>
    </row>
    <row r="31" spans="1:11" ht="13.8">
      <c r="A31" s="31" t="s">
        <v>24</v>
      </c>
      <c r="B31" s="31" t="s">
        <v>25</v>
      </c>
      <c r="C31" s="28"/>
      <c r="D31" s="28"/>
      <c r="E31" s="28">
        <f t="shared" si="4"/>
        <v>0</v>
      </c>
    </row>
    <row r="32" spans="1:11" ht="13.8">
      <c r="A32" s="31" t="s">
        <v>26</v>
      </c>
      <c r="B32" s="31" t="s">
        <v>27</v>
      </c>
      <c r="C32" s="28"/>
      <c r="D32" s="28"/>
      <c r="E32" s="28">
        <f t="shared" si="4"/>
        <v>0</v>
      </c>
    </row>
    <row r="33" spans="1:11">
      <c r="A33" s="47" t="s">
        <v>28</v>
      </c>
      <c r="B33" s="47"/>
      <c r="C33" s="47"/>
      <c r="D33" s="47"/>
      <c r="E33" s="47"/>
    </row>
    <row r="34" spans="1:11" ht="13.8">
      <c r="A34" s="31" t="s">
        <v>29</v>
      </c>
      <c r="B34" s="31" t="s">
        <v>30</v>
      </c>
      <c r="C34" s="31" t="s">
        <v>12</v>
      </c>
      <c r="D34" s="31"/>
      <c r="E34" s="31"/>
    </row>
    <row r="35" spans="1:11" ht="13.8">
      <c r="A35" s="31"/>
      <c r="B35" s="31" t="s">
        <v>13</v>
      </c>
      <c r="C35" s="31"/>
      <c r="D35" s="31"/>
      <c r="E35" s="31"/>
    </row>
    <row r="36" spans="1:11" ht="13.8">
      <c r="A36" s="31" t="s">
        <v>31</v>
      </c>
      <c r="B36" s="31" t="s">
        <v>15</v>
      </c>
      <c r="C36" s="31" t="s">
        <v>12</v>
      </c>
      <c r="D36" s="31"/>
      <c r="E36" s="31"/>
    </row>
    <row r="37" spans="1:11" ht="13.8">
      <c r="A37" s="31" t="s">
        <v>32</v>
      </c>
      <c r="B37" s="31" t="s">
        <v>27</v>
      </c>
      <c r="C37" s="31" t="s">
        <v>12</v>
      </c>
      <c r="D37" s="31"/>
      <c r="E37" s="31"/>
    </row>
    <row r="38" spans="1:11" ht="16.2" customHeight="1">
      <c r="A38" s="68" t="s">
        <v>98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</row>
    <row r="39" spans="1:11">
      <c r="A39" s="47" t="s">
        <v>8</v>
      </c>
      <c r="B39" s="47" t="s">
        <v>9</v>
      </c>
      <c r="C39" s="47" t="s">
        <v>33</v>
      </c>
      <c r="D39" s="47"/>
      <c r="E39" s="47"/>
      <c r="F39" s="47" t="s">
        <v>34</v>
      </c>
      <c r="G39" s="47"/>
      <c r="H39" s="47"/>
      <c r="I39" s="47" t="s">
        <v>10</v>
      </c>
      <c r="J39" s="47"/>
      <c r="K39" s="47"/>
    </row>
    <row r="40" spans="1:11" ht="20.399999999999999">
      <c r="A40" s="47"/>
      <c r="B40" s="47"/>
      <c r="C40" s="10" t="s">
        <v>168</v>
      </c>
      <c r="D40" s="10" t="s">
        <v>122</v>
      </c>
      <c r="E40" s="10" t="s">
        <v>81</v>
      </c>
      <c r="F40" s="10" t="s">
        <v>168</v>
      </c>
      <c r="G40" s="10" t="s">
        <v>122</v>
      </c>
      <c r="H40" s="10" t="s">
        <v>81</v>
      </c>
      <c r="I40" s="10" t="s">
        <v>168</v>
      </c>
      <c r="J40" s="10" t="s">
        <v>122</v>
      </c>
      <c r="K40" s="10" t="s">
        <v>81</v>
      </c>
    </row>
    <row r="41" spans="1:11" s="7" customFormat="1" ht="13.8">
      <c r="A41" s="33" t="s">
        <v>99</v>
      </c>
      <c r="B41" s="33" t="s">
        <v>100</v>
      </c>
      <c r="C41" s="43"/>
      <c r="D41" s="43"/>
      <c r="E41" s="43"/>
      <c r="F41" s="43"/>
      <c r="G41" s="43"/>
      <c r="H41" s="43"/>
      <c r="I41" s="43"/>
      <c r="J41" s="43"/>
      <c r="K41" s="43"/>
    </row>
    <row r="42" spans="1:11" ht="13.8">
      <c r="A42" s="31"/>
      <c r="B42" s="32" t="s">
        <v>105</v>
      </c>
      <c r="C42" s="28">
        <v>61.75</v>
      </c>
      <c r="D42" s="28"/>
      <c r="E42" s="28">
        <f>C42+D42</f>
        <v>61.75</v>
      </c>
      <c r="F42" s="28">
        <v>60.75</v>
      </c>
      <c r="G42" s="28"/>
      <c r="H42" s="28">
        <f>F42+G42</f>
        <v>60.75</v>
      </c>
      <c r="I42" s="28">
        <f>F42-C42</f>
        <v>-1</v>
      </c>
      <c r="J42" s="28">
        <f>G42-D42</f>
        <v>0</v>
      </c>
      <c r="K42" s="28">
        <f>I42+J42</f>
        <v>-1</v>
      </c>
    </row>
    <row r="43" spans="1:11" ht="29.4" customHeight="1">
      <c r="A43" s="44" t="s">
        <v>272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</row>
    <row r="44" spans="1:11" s="7" customFormat="1" ht="13.8">
      <c r="A44" s="33" t="s">
        <v>101</v>
      </c>
      <c r="B44" s="33" t="s">
        <v>102</v>
      </c>
      <c r="C44" s="43"/>
      <c r="D44" s="43"/>
      <c r="E44" s="43"/>
      <c r="F44" s="43"/>
      <c r="G44" s="43"/>
      <c r="H44" s="43"/>
      <c r="I44" s="43"/>
      <c r="J44" s="43"/>
      <c r="K44" s="43"/>
    </row>
    <row r="45" spans="1:11" ht="27.6">
      <c r="A45" s="31"/>
      <c r="B45" s="32" t="s">
        <v>135</v>
      </c>
      <c r="C45" s="28">
        <v>48700</v>
      </c>
      <c r="D45" s="28"/>
      <c r="E45" s="28">
        <f>C45+D45</f>
        <v>48700</v>
      </c>
      <c r="F45" s="28">
        <v>48700</v>
      </c>
      <c r="G45" s="28"/>
      <c r="H45" s="28">
        <f>F45+G45</f>
        <v>48700</v>
      </c>
      <c r="I45" s="28">
        <f>F45-C45</f>
        <v>0</v>
      </c>
      <c r="J45" s="28">
        <f>G45-D45</f>
        <v>0</v>
      </c>
      <c r="K45" s="28">
        <f>I45+J45</f>
        <v>0</v>
      </c>
    </row>
    <row r="46" spans="1:11" ht="26.4">
      <c r="A46" s="31"/>
      <c r="B46" s="31" t="s">
        <v>136</v>
      </c>
      <c r="C46" s="28">
        <v>570</v>
      </c>
      <c r="D46" s="28"/>
      <c r="E46" s="28">
        <f t="shared" ref="E46" si="5">C46+D46</f>
        <v>570</v>
      </c>
      <c r="F46" s="28">
        <v>808</v>
      </c>
      <c r="G46" s="28"/>
      <c r="H46" s="28">
        <f t="shared" ref="H46" si="6">F46+G46</f>
        <v>808</v>
      </c>
      <c r="I46" s="28">
        <f t="shared" ref="I46" si="7">F46-C46</f>
        <v>238</v>
      </c>
      <c r="J46" s="28">
        <f t="shared" ref="J46" si="8">G46-D46</f>
        <v>0</v>
      </c>
      <c r="K46" s="28">
        <f t="shared" ref="K46" si="9">I46+J46</f>
        <v>238</v>
      </c>
    </row>
    <row r="47" spans="1:11" ht="26.4">
      <c r="A47" s="31"/>
      <c r="B47" s="31" t="s">
        <v>137</v>
      </c>
      <c r="C47" s="28">
        <v>570</v>
      </c>
      <c r="D47" s="28"/>
      <c r="E47" s="28">
        <f t="shared" ref="E47:E54" si="10">C47+D47</f>
        <v>570</v>
      </c>
      <c r="F47" s="28">
        <v>808</v>
      </c>
      <c r="G47" s="28"/>
      <c r="H47" s="28">
        <f t="shared" ref="H47:H54" si="11">F47+G47</f>
        <v>808</v>
      </c>
      <c r="I47" s="28">
        <f t="shared" ref="I47:I54" si="12">F47-C47</f>
        <v>238</v>
      </c>
      <c r="J47" s="28">
        <f t="shared" ref="J47:J54" si="13">G47-D47</f>
        <v>0</v>
      </c>
      <c r="K47" s="28">
        <f t="shared" ref="K47:K54" si="14">I47+J47</f>
        <v>238</v>
      </c>
    </row>
    <row r="48" spans="1:11" ht="31.2" customHeight="1">
      <c r="A48" s="49" t="s">
        <v>273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</row>
    <row r="49" spans="1:11" s="7" customFormat="1" ht="13.8">
      <c r="A49" s="33" t="s">
        <v>103</v>
      </c>
      <c r="B49" s="33" t="s">
        <v>104</v>
      </c>
      <c r="C49" s="43"/>
      <c r="D49" s="43"/>
      <c r="E49" s="43"/>
      <c r="F49" s="43"/>
      <c r="G49" s="43"/>
      <c r="H49" s="43"/>
      <c r="I49" s="43"/>
      <c r="J49" s="43"/>
      <c r="K49" s="43"/>
    </row>
    <row r="50" spans="1:11" ht="41.4">
      <c r="A50" s="31"/>
      <c r="B50" s="32" t="s">
        <v>138</v>
      </c>
      <c r="C50" s="28">
        <v>9</v>
      </c>
      <c r="D50" s="28"/>
      <c r="E50" s="28">
        <f t="shared" si="10"/>
        <v>9</v>
      </c>
      <c r="F50" s="28">
        <v>13</v>
      </c>
      <c r="G50" s="28"/>
      <c r="H50" s="28">
        <f t="shared" si="11"/>
        <v>13</v>
      </c>
      <c r="I50" s="28">
        <f t="shared" si="12"/>
        <v>4</v>
      </c>
      <c r="J50" s="28">
        <f t="shared" si="13"/>
        <v>0</v>
      </c>
      <c r="K50" s="28">
        <f t="shared" si="14"/>
        <v>4</v>
      </c>
    </row>
    <row r="51" spans="1:11" ht="26.4">
      <c r="A51" s="31"/>
      <c r="B51" s="31" t="s">
        <v>139</v>
      </c>
      <c r="C51" s="28">
        <v>186.09</v>
      </c>
      <c r="D51" s="28"/>
      <c r="E51" s="28">
        <f t="shared" si="10"/>
        <v>186.09</v>
      </c>
      <c r="F51" s="28">
        <v>186.82</v>
      </c>
      <c r="G51" s="28"/>
      <c r="H51" s="28">
        <f t="shared" si="11"/>
        <v>186.82</v>
      </c>
      <c r="I51" s="28">
        <f t="shared" si="12"/>
        <v>0.72999999999998977</v>
      </c>
      <c r="J51" s="28">
        <f t="shared" si="13"/>
        <v>0</v>
      </c>
      <c r="K51" s="28">
        <f t="shared" si="14"/>
        <v>0.72999999999998977</v>
      </c>
    </row>
    <row r="52" spans="1:11" ht="27.6" customHeight="1">
      <c r="A52" s="49" t="s">
        <v>274</v>
      </c>
      <c r="B52" s="47"/>
      <c r="C52" s="47"/>
      <c r="D52" s="47"/>
      <c r="E52" s="47"/>
      <c r="F52" s="47"/>
      <c r="G52" s="47"/>
      <c r="H52" s="47"/>
      <c r="I52" s="47"/>
      <c r="J52" s="47"/>
      <c r="K52" s="47"/>
    </row>
    <row r="53" spans="1:11" s="7" customFormat="1" ht="13.8">
      <c r="A53" s="33">
        <v>4</v>
      </c>
      <c r="B53" s="34" t="s">
        <v>127</v>
      </c>
      <c r="C53" s="43"/>
      <c r="D53" s="43"/>
      <c r="E53" s="43"/>
      <c r="F53" s="43"/>
      <c r="G53" s="43"/>
      <c r="H53" s="43"/>
      <c r="I53" s="43"/>
      <c r="J53" s="43"/>
      <c r="K53" s="43"/>
    </row>
    <row r="54" spans="1:11" ht="39.6">
      <c r="A54" s="31"/>
      <c r="B54" s="31" t="s">
        <v>140</v>
      </c>
      <c r="C54" s="28">
        <v>100</v>
      </c>
      <c r="D54" s="28"/>
      <c r="E54" s="28">
        <f t="shared" si="10"/>
        <v>100</v>
      </c>
      <c r="F54" s="28">
        <v>100</v>
      </c>
      <c r="G54" s="28"/>
      <c r="H54" s="28">
        <f t="shared" si="11"/>
        <v>100</v>
      </c>
      <c r="I54" s="28">
        <f t="shared" si="12"/>
        <v>0</v>
      </c>
      <c r="J54" s="28">
        <f t="shared" si="13"/>
        <v>0</v>
      </c>
      <c r="K54" s="28">
        <f t="shared" si="14"/>
        <v>0</v>
      </c>
    </row>
    <row r="55" spans="1:11" ht="19.8" customHeight="1">
      <c r="A55" s="44" t="s">
        <v>128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</row>
    <row r="56" spans="1:11" ht="33" customHeight="1">
      <c r="A56" s="45" t="s">
        <v>106</v>
      </c>
      <c r="B56" s="46"/>
      <c r="C56" s="46"/>
      <c r="D56" s="46"/>
      <c r="E56" s="46"/>
      <c r="F56" s="46"/>
      <c r="G56" s="46"/>
      <c r="H56" s="46"/>
      <c r="I56" s="46"/>
      <c r="J56" s="46"/>
      <c r="K56" s="46"/>
    </row>
    <row r="57" spans="1:11" ht="88.2" customHeight="1">
      <c r="A57" s="101" t="s">
        <v>141</v>
      </c>
      <c r="B57" s="101"/>
      <c r="C57" s="101"/>
      <c r="D57" s="101"/>
      <c r="E57" s="101"/>
      <c r="F57" s="101"/>
      <c r="G57" s="101"/>
      <c r="H57" s="101"/>
      <c r="I57" s="101"/>
      <c r="J57" s="101"/>
      <c r="K57" s="101"/>
    </row>
    <row r="58" spans="1:11" ht="13.2" customHeight="1">
      <c r="A58" s="67" t="s">
        <v>107</v>
      </c>
      <c r="B58" s="67"/>
      <c r="C58" s="67"/>
      <c r="D58" s="67"/>
      <c r="E58" s="67"/>
      <c r="F58" s="67"/>
      <c r="G58" s="67"/>
      <c r="H58" s="67"/>
      <c r="I58" s="67"/>
      <c r="J58" s="67"/>
      <c r="K58" s="67"/>
    </row>
    <row r="59" spans="1:11">
      <c r="A59" s="101" t="s">
        <v>108</v>
      </c>
      <c r="B59" s="101"/>
      <c r="C59" s="101"/>
      <c r="D59" s="101"/>
      <c r="E59" s="101"/>
      <c r="F59" s="101"/>
      <c r="G59" s="101"/>
      <c r="H59" s="101"/>
      <c r="I59" s="101"/>
      <c r="J59" s="101"/>
      <c r="K59" s="101"/>
    </row>
    <row r="60" spans="1:11" ht="17.399999999999999" customHeight="1">
      <c r="A60" s="50" t="s">
        <v>38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</row>
    <row r="61" spans="1:11" ht="28.2" customHeight="1">
      <c r="A61" s="47" t="s">
        <v>8</v>
      </c>
      <c r="B61" s="47" t="s">
        <v>9</v>
      </c>
      <c r="C61" s="48" t="s">
        <v>39</v>
      </c>
      <c r="D61" s="48"/>
      <c r="E61" s="48"/>
      <c r="F61" s="48" t="s">
        <v>40</v>
      </c>
      <c r="G61" s="48"/>
      <c r="H61" s="48"/>
      <c r="I61" s="57" t="s">
        <v>109</v>
      </c>
      <c r="J61" s="48"/>
      <c r="K61" s="48"/>
    </row>
    <row r="62" spans="1:11" s="5" customFormat="1" ht="20.399999999999999" customHeight="1">
      <c r="A62" s="47"/>
      <c r="B62" s="47"/>
      <c r="C62" s="4" t="s">
        <v>79</v>
      </c>
      <c r="D62" s="4" t="s">
        <v>80</v>
      </c>
      <c r="E62" s="4" t="s">
        <v>81</v>
      </c>
      <c r="F62" s="4" t="s">
        <v>79</v>
      </c>
      <c r="G62" s="4" t="s">
        <v>80</v>
      </c>
      <c r="H62" s="4" t="s">
        <v>81</v>
      </c>
      <c r="I62" s="4" t="s">
        <v>79</v>
      </c>
      <c r="J62" s="4" t="s">
        <v>80</v>
      </c>
      <c r="K62" s="4" t="s">
        <v>81</v>
      </c>
    </row>
    <row r="63" spans="1:11" ht="13.8">
      <c r="A63" s="31"/>
      <c r="B63" s="31" t="s">
        <v>41</v>
      </c>
      <c r="C63" s="28">
        <v>9148.67</v>
      </c>
      <c r="D63" s="28">
        <v>197.46</v>
      </c>
      <c r="E63" s="28">
        <f>C63+D63</f>
        <v>9346.1299999999992</v>
      </c>
      <c r="F63" s="28">
        <v>11431.2</v>
      </c>
      <c r="G63" s="28"/>
      <c r="H63" s="28">
        <f>F63+G63</f>
        <v>11431.2</v>
      </c>
      <c r="I63" s="102">
        <f>F63/C63*100-100</f>
        <v>24.949309571773838</v>
      </c>
      <c r="J63" s="102">
        <f>G63/D63*100-100</f>
        <v>-100</v>
      </c>
      <c r="K63" s="102">
        <f>H63/E63*100-100</f>
        <v>22.309447867727087</v>
      </c>
    </row>
    <row r="64" spans="1:11" ht="28.8" customHeight="1">
      <c r="A64" s="59" t="s">
        <v>110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</row>
    <row r="65" spans="1:11" ht="41.4" customHeight="1">
      <c r="A65" s="103" t="s">
        <v>142</v>
      </c>
      <c r="B65" s="103"/>
      <c r="C65" s="103"/>
      <c r="D65" s="103"/>
      <c r="E65" s="103"/>
      <c r="F65" s="103"/>
      <c r="G65" s="103"/>
      <c r="H65" s="103"/>
      <c r="I65" s="103"/>
      <c r="J65" s="103"/>
      <c r="K65" s="103"/>
    </row>
    <row r="66" spans="1:11" ht="13.8">
      <c r="A66" s="31"/>
      <c r="B66" s="31" t="s">
        <v>13</v>
      </c>
      <c r="C66" s="31"/>
      <c r="D66" s="31"/>
      <c r="E66" s="31"/>
      <c r="F66" s="8"/>
      <c r="G66" s="8"/>
      <c r="H66" s="8"/>
      <c r="I66" s="8"/>
      <c r="J66" s="8"/>
      <c r="K66" s="8"/>
    </row>
    <row r="67" spans="1:11" ht="27.6">
      <c r="A67" s="31"/>
      <c r="B67" s="32" t="s">
        <v>134</v>
      </c>
      <c r="C67" s="28">
        <v>9148.67</v>
      </c>
      <c r="D67" s="28">
        <v>197.46</v>
      </c>
      <c r="E67" s="28">
        <f>C67+D67</f>
        <v>9346.1299999999992</v>
      </c>
      <c r="F67" s="28">
        <v>11431.2</v>
      </c>
      <c r="G67" s="104"/>
      <c r="H67" s="105">
        <f>F67+G67</f>
        <v>11431.2</v>
      </c>
      <c r="I67" s="105">
        <f>F67/C67*100-100</f>
        <v>24.949309571773838</v>
      </c>
      <c r="J67" s="105">
        <f>G67/D67*100-100</f>
        <v>-100</v>
      </c>
      <c r="K67" s="105">
        <f>H67/E67*100-100</f>
        <v>22.309447867727087</v>
      </c>
    </row>
    <row r="68" spans="1:11" ht="30.6" customHeight="1">
      <c r="A68" s="58" t="s">
        <v>112</v>
      </c>
      <c r="B68" s="48"/>
      <c r="C68" s="48"/>
      <c r="D68" s="48"/>
      <c r="E68" s="48"/>
      <c r="F68" s="48"/>
      <c r="G68" s="48"/>
      <c r="H68" s="48"/>
      <c r="I68" s="48"/>
      <c r="J68" s="48"/>
      <c r="K68" s="48"/>
    </row>
    <row r="69" spans="1:11" ht="36.6" customHeight="1">
      <c r="A69" s="103" t="s">
        <v>142</v>
      </c>
      <c r="B69" s="103"/>
      <c r="C69" s="103"/>
      <c r="D69" s="103"/>
      <c r="E69" s="103"/>
      <c r="F69" s="103"/>
      <c r="G69" s="103"/>
      <c r="H69" s="103"/>
      <c r="I69" s="103"/>
      <c r="J69" s="103"/>
      <c r="K69" s="103"/>
    </row>
    <row r="70" spans="1:11" s="7" customFormat="1" ht="13.8">
      <c r="A70" s="33" t="s">
        <v>99</v>
      </c>
      <c r="B70" s="33" t="s">
        <v>100</v>
      </c>
      <c r="C70" s="28"/>
      <c r="D70" s="28"/>
      <c r="E70" s="28"/>
      <c r="F70" s="28"/>
      <c r="G70" s="28"/>
      <c r="H70" s="28"/>
      <c r="I70" s="102"/>
      <c r="J70" s="102"/>
      <c r="K70" s="102"/>
    </row>
    <row r="71" spans="1:11" ht="13.8">
      <c r="A71" s="31"/>
      <c r="B71" s="32" t="s">
        <v>105</v>
      </c>
      <c r="C71" s="28">
        <v>58.25</v>
      </c>
      <c r="D71" s="28"/>
      <c r="E71" s="28">
        <f t="shared" ref="E71:E80" si="15">C71+D71</f>
        <v>58.25</v>
      </c>
      <c r="F71" s="28">
        <v>60.75</v>
      </c>
      <c r="G71" s="28"/>
      <c r="H71" s="28">
        <f t="shared" ref="H71:H80" si="16">F71+G71</f>
        <v>60.75</v>
      </c>
      <c r="I71" s="102">
        <f>F71/C71*100-100</f>
        <v>4.291845493562235</v>
      </c>
      <c r="J71" s="102"/>
      <c r="K71" s="102">
        <f t="shared" ref="K71" si="17">H71/E71*100-100</f>
        <v>4.291845493562235</v>
      </c>
    </row>
    <row r="72" spans="1:11" s="7" customFormat="1" ht="13.8">
      <c r="A72" s="33" t="s">
        <v>101</v>
      </c>
      <c r="B72" s="33" t="s">
        <v>102</v>
      </c>
      <c r="C72" s="30"/>
      <c r="D72" s="30"/>
      <c r="E72" s="30"/>
      <c r="F72" s="30"/>
      <c r="G72" s="30"/>
      <c r="H72" s="30"/>
      <c r="I72" s="102"/>
      <c r="J72" s="102"/>
      <c r="K72" s="102"/>
    </row>
    <row r="73" spans="1:11" ht="27.6">
      <c r="A73" s="31"/>
      <c r="B73" s="32" t="s">
        <v>135</v>
      </c>
      <c r="C73" s="28">
        <v>48155</v>
      </c>
      <c r="D73" s="28"/>
      <c r="E73" s="28">
        <f t="shared" si="15"/>
        <v>48155</v>
      </c>
      <c r="F73" s="28">
        <v>48700</v>
      </c>
      <c r="G73" s="28"/>
      <c r="H73" s="28">
        <f t="shared" si="16"/>
        <v>48700</v>
      </c>
      <c r="I73" s="102">
        <f t="shared" ref="I73:I78" si="18">F73/C73*100-100</f>
        <v>1.1317620184819788</v>
      </c>
      <c r="J73" s="102"/>
      <c r="K73" s="102">
        <f t="shared" ref="K73:K80" si="19">H73/E73*100-100</f>
        <v>1.1317620184819788</v>
      </c>
    </row>
    <row r="74" spans="1:11" ht="26.4">
      <c r="A74" s="31"/>
      <c r="B74" s="31" t="s">
        <v>136</v>
      </c>
      <c r="C74" s="28">
        <v>379</v>
      </c>
      <c r="D74" s="28"/>
      <c r="E74" s="28">
        <f t="shared" si="15"/>
        <v>379</v>
      </c>
      <c r="F74" s="28">
        <v>808</v>
      </c>
      <c r="G74" s="28"/>
      <c r="H74" s="28">
        <f t="shared" si="16"/>
        <v>808</v>
      </c>
      <c r="I74" s="102">
        <f t="shared" si="18"/>
        <v>113.19261213720316</v>
      </c>
      <c r="J74" s="102"/>
      <c r="K74" s="102">
        <f t="shared" si="19"/>
        <v>113.19261213720316</v>
      </c>
    </row>
    <row r="75" spans="1:11" ht="26.4">
      <c r="A75" s="31"/>
      <c r="B75" s="31" t="s">
        <v>137</v>
      </c>
      <c r="C75" s="28">
        <v>379</v>
      </c>
      <c r="D75" s="28"/>
      <c r="E75" s="28">
        <f t="shared" si="15"/>
        <v>379</v>
      </c>
      <c r="F75" s="28">
        <v>808</v>
      </c>
      <c r="G75" s="28"/>
      <c r="H75" s="28">
        <f t="shared" si="16"/>
        <v>808</v>
      </c>
      <c r="I75" s="102">
        <f t="shared" si="18"/>
        <v>113.19261213720316</v>
      </c>
      <c r="J75" s="102"/>
      <c r="K75" s="102">
        <f t="shared" si="19"/>
        <v>113.19261213720316</v>
      </c>
    </row>
    <row r="76" spans="1:11" s="7" customFormat="1" ht="13.8">
      <c r="A76" s="33" t="s">
        <v>103</v>
      </c>
      <c r="B76" s="33" t="s">
        <v>104</v>
      </c>
      <c r="C76" s="30"/>
      <c r="D76" s="30"/>
      <c r="E76" s="30"/>
      <c r="F76" s="30"/>
      <c r="G76" s="30"/>
      <c r="H76" s="30"/>
      <c r="I76" s="102"/>
      <c r="J76" s="102"/>
      <c r="K76" s="102"/>
    </row>
    <row r="77" spans="1:11" ht="41.4">
      <c r="A77" s="31"/>
      <c r="B77" s="32" t="s">
        <v>138</v>
      </c>
      <c r="C77" s="28">
        <v>6</v>
      </c>
      <c r="D77" s="28"/>
      <c r="E77" s="28">
        <f t="shared" si="15"/>
        <v>6</v>
      </c>
      <c r="F77" s="28">
        <v>13</v>
      </c>
      <c r="G77" s="28"/>
      <c r="H77" s="28">
        <f t="shared" si="16"/>
        <v>13</v>
      </c>
      <c r="I77" s="102">
        <f t="shared" si="18"/>
        <v>116.66666666666666</v>
      </c>
      <c r="J77" s="102"/>
      <c r="K77" s="102">
        <f t="shared" si="19"/>
        <v>116.66666666666666</v>
      </c>
    </row>
    <row r="78" spans="1:11" ht="26.4">
      <c r="A78" s="31"/>
      <c r="B78" s="31" t="s">
        <v>139</v>
      </c>
      <c r="C78" s="28">
        <v>155.97999999999999</v>
      </c>
      <c r="D78" s="28"/>
      <c r="E78" s="28">
        <f t="shared" si="15"/>
        <v>155.97999999999999</v>
      </c>
      <c r="F78" s="28">
        <v>186.82</v>
      </c>
      <c r="G78" s="28"/>
      <c r="H78" s="28">
        <f t="shared" si="16"/>
        <v>186.82</v>
      </c>
      <c r="I78" s="102">
        <f t="shared" si="18"/>
        <v>19.771765610975777</v>
      </c>
      <c r="J78" s="102"/>
      <c r="K78" s="102">
        <f t="shared" si="19"/>
        <v>19.771765610975777</v>
      </c>
    </row>
    <row r="79" spans="1:11" ht="13.8">
      <c r="A79" s="33">
        <v>4</v>
      </c>
      <c r="B79" s="34" t="s">
        <v>127</v>
      </c>
      <c r="C79" s="28"/>
      <c r="D79" s="28"/>
      <c r="E79" s="28">
        <f t="shared" si="15"/>
        <v>0</v>
      </c>
      <c r="F79" s="28"/>
      <c r="G79" s="28"/>
      <c r="H79" s="28"/>
      <c r="I79" s="102"/>
      <c r="J79" s="102"/>
      <c r="K79" s="102"/>
    </row>
    <row r="80" spans="1:11" ht="39.6">
      <c r="A80" s="31"/>
      <c r="B80" s="31" t="s">
        <v>140</v>
      </c>
      <c r="C80" s="28">
        <v>100</v>
      </c>
      <c r="D80" s="28"/>
      <c r="E80" s="28">
        <f t="shared" si="15"/>
        <v>100</v>
      </c>
      <c r="F80" s="28">
        <v>100</v>
      </c>
      <c r="G80" s="28"/>
      <c r="H80" s="28">
        <f t="shared" si="16"/>
        <v>100</v>
      </c>
      <c r="I80" s="102">
        <f>F80/C80*100-100</f>
        <v>0</v>
      </c>
      <c r="J80" s="102"/>
      <c r="K80" s="102">
        <f t="shared" si="19"/>
        <v>0</v>
      </c>
    </row>
    <row r="81" spans="1:11" ht="17.399999999999999" customHeight="1">
      <c r="A81" s="58" t="s">
        <v>111</v>
      </c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ht="28.8" customHeight="1">
      <c r="A82" s="106" t="s">
        <v>143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</row>
    <row r="83" spans="1:11" ht="13.8" customHeight="1">
      <c r="A83" s="60" t="s">
        <v>113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</row>
    <row r="84" spans="1:11" ht="13.2" customHeight="1">
      <c r="A84" s="107" t="s">
        <v>114</v>
      </c>
      <c r="B84" s="107"/>
      <c r="C84" s="107"/>
      <c r="D84" s="107"/>
      <c r="E84" s="107"/>
      <c r="F84" s="107"/>
      <c r="G84" s="107"/>
      <c r="H84" s="107"/>
      <c r="I84" s="107"/>
      <c r="J84" s="107"/>
      <c r="K84" s="107"/>
    </row>
    <row r="85" spans="1:11" ht="15" customHeight="1">
      <c r="A85" s="50" t="s">
        <v>42</v>
      </c>
      <c r="B85" s="50"/>
      <c r="C85" s="50"/>
      <c r="D85" s="50"/>
      <c r="E85" s="50"/>
      <c r="F85" s="50"/>
      <c r="G85" s="50"/>
      <c r="H85" s="50"/>
      <c r="I85" s="50"/>
      <c r="J85" s="50"/>
      <c r="K85" s="50"/>
    </row>
    <row r="86" spans="1:11" s="11" customFormat="1" ht="61.2">
      <c r="A86" s="10" t="s">
        <v>146</v>
      </c>
      <c r="B86" s="10" t="s">
        <v>147</v>
      </c>
      <c r="C86" s="4" t="s">
        <v>115</v>
      </c>
      <c r="D86" s="4" t="s">
        <v>116</v>
      </c>
      <c r="E86" s="4" t="s">
        <v>117</v>
      </c>
      <c r="F86" s="4" t="s">
        <v>96</v>
      </c>
      <c r="G86" s="4" t="s">
        <v>118</v>
      </c>
      <c r="H86" s="4" t="s">
        <v>119</v>
      </c>
    </row>
    <row r="87" spans="1:11" ht="13.8">
      <c r="A87" s="31" t="s">
        <v>6</v>
      </c>
      <c r="B87" s="31" t="s">
        <v>19</v>
      </c>
      <c r="C87" s="31" t="s">
        <v>29</v>
      </c>
      <c r="D87" s="31" t="s">
        <v>37</v>
      </c>
      <c r="E87" s="31" t="s">
        <v>36</v>
      </c>
      <c r="F87" s="31" t="s">
        <v>44</v>
      </c>
      <c r="G87" s="31" t="s">
        <v>35</v>
      </c>
      <c r="H87" s="31" t="s">
        <v>45</v>
      </c>
    </row>
    <row r="88" spans="1:11" ht="13.8">
      <c r="A88" s="31" t="s">
        <v>46</v>
      </c>
      <c r="B88" s="31" t="s">
        <v>47</v>
      </c>
      <c r="C88" s="31" t="s">
        <v>12</v>
      </c>
      <c r="D88" s="31"/>
      <c r="E88" s="31"/>
      <c r="F88" s="31"/>
      <c r="G88" s="31" t="s">
        <v>12</v>
      </c>
      <c r="H88" s="31" t="s">
        <v>12</v>
      </c>
    </row>
    <row r="89" spans="1:11" ht="13.8">
      <c r="A89" s="31"/>
      <c r="B89" s="31" t="s">
        <v>48</v>
      </c>
      <c r="C89" s="31" t="s">
        <v>12</v>
      </c>
      <c r="D89" s="31"/>
      <c r="E89" s="31"/>
      <c r="F89" s="31"/>
      <c r="G89" s="31" t="s">
        <v>12</v>
      </c>
      <c r="H89" s="31" t="s">
        <v>12</v>
      </c>
    </row>
    <row r="90" spans="1:11" ht="27.6">
      <c r="A90" s="31"/>
      <c r="B90" s="31" t="s">
        <v>49</v>
      </c>
      <c r="C90" s="31" t="s">
        <v>12</v>
      </c>
      <c r="D90" s="31"/>
      <c r="E90" s="31"/>
      <c r="F90" s="31"/>
      <c r="G90" s="31" t="s">
        <v>12</v>
      </c>
      <c r="H90" s="31" t="s">
        <v>12</v>
      </c>
    </row>
    <row r="91" spans="1:11" ht="13.8">
      <c r="A91" s="31"/>
      <c r="B91" s="31" t="s">
        <v>50</v>
      </c>
      <c r="C91" s="31" t="s">
        <v>12</v>
      </c>
      <c r="D91" s="31"/>
      <c r="E91" s="31"/>
      <c r="F91" s="31"/>
      <c r="G91" s="31" t="s">
        <v>12</v>
      </c>
      <c r="H91" s="31" t="s">
        <v>12</v>
      </c>
    </row>
    <row r="92" spans="1:11" ht="13.8">
      <c r="A92" s="31"/>
      <c r="B92" s="31" t="s">
        <v>51</v>
      </c>
      <c r="C92" s="31" t="s">
        <v>12</v>
      </c>
      <c r="D92" s="31"/>
      <c r="E92" s="31"/>
      <c r="F92" s="31"/>
      <c r="G92" s="31" t="s">
        <v>12</v>
      </c>
      <c r="H92" s="31" t="s">
        <v>12</v>
      </c>
    </row>
    <row r="93" spans="1:11">
      <c r="A93" s="47" t="s">
        <v>52</v>
      </c>
      <c r="B93" s="47"/>
      <c r="C93" s="47"/>
      <c r="D93" s="47"/>
      <c r="E93" s="47"/>
      <c r="F93" s="47"/>
      <c r="G93" s="47"/>
      <c r="H93" s="47"/>
    </row>
    <row r="94" spans="1:11" ht="13.8">
      <c r="A94" s="31" t="s">
        <v>19</v>
      </c>
      <c r="B94" s="31" t="s">
        <v>53</v>
      </c>
      <c r="C94" s="31" t="s">
        <v>12</v>
      </c>
      <c r="D94" s="31"/>
      <c r="E94" s="31"/>
      <c r="F94" s="31"/>
      <c r="G94" s="31" t="s">
        <v>12</v>
      </c>
      <c r="H94" s="31" t="s">
        <v>12</v>
      </c>
    </row>
    <row r="95" spans="1:11">
      <c r="A95" s="47" t="s">
        <v>54</v>
      </c>
      <c r="B95" s="47"/>
      <c r="C95" s="47"/>
      <c r="D95" s="47"/>
      <c r="E95" s="47"/>
      <c r="F95" s="47"/>
      <c r="G95" s="47"/>
      <c r="H95" s="47"/>
    </row>
    <row r="96" spans="1:11">
      <c r="A96" s="47" t="s">
        <v>55</v>
      </c>
      <c r="B96" s="47"/>
      <c r="C96" s="47"/>
      <c r="D96" s="47"/>
      <c r="E96" s="47"/>
      <c r="F96" s="47"/>
      <c r="G96" s="47"/>
      <c r="H96" s="47"/>
    </row>
    <row r="97" spans="1:11" ht="13.8">
      <c r="A97" s="31" t="s">
        <v>21</v>
      </c>
      <c r="B97" s="31" t="s">
        <v>56</v>
      </c>
      <c r="C97" s="31"/>
      <c r="D97" s="31"/>
      <c r="E97" s="31"/>
      <c r="F97" s="31"/>
      <c r="G97" s="31"/>
      <c r="H97" s="31"/>
    </row>
    <row r="98" spans="1:11" ht="13.8">
      <c r="A98" s="31"/>
      <c r="B98" s="31" t="s">
        <v>57</v>
      </c>
      <c r="C98" s="31"/>
      <c r="D98" s="31"/>
      <c r="E98" s="31"/>
      <c r="F98" s="31"/>
      <c r="G98" s="31"/>
      <c r="H98" s="31"/>
    </row>
    <row r="99" spans="1:11" ht="13.8" thickBot="1">
      <c r="A99" s="54" t="s">
        <v>58</v>
      </c>
      <c r="B99" s="55"/>
      <c r="C99" s="55"/>
      <c r="D99" s="55"/>
      <c r="E99" s="55"/>
      <c r="F99" s="55"/>
      <c r="G99" s="55"/>
      <c r="H99" s="56"/>
    </row>
    <row r="100" spans="1:11" ht="27.6">
      <c r="A100" s="31"/>
      <c r="B100" s="31" t="s">
        <v>59</v>
      </c>
      <c r="C100" s="31"/>
      <c r="D100" s="31"/>
      <c r="E100" s="31"/>
      <c r="F100" s="31"/>
      <c r="G100" s="31"/>
      <c r="H100" s="31"/>
    </row>
    <row r="101" spans="1:11" ht="27.6">
      <c r="A101" s="31"/>
      <c r="B101" s="31" t="s">
        <v>60</v>
      </c>
      <c r="C101" s="31"/>
      <c r="D101" s="31"/>
      <c r="E101" s="31"/>
      <c r="F101" s="31"/>
      <c r="G101" s="31"/>
      <c r="H101" s="31"/>
    </row>
    <row r="102" spans="1:11" ht="27.6">
      <c r="A102" s="31" t="s">
        <v>22</v>
      </c>
      <c r="B102" s="31" t="s">
        <v>61</v>
      </c>
      <c r="C102" s="31" t="s">
        <v>12</v>
      </c>
      <c r="D102" s="31"/>
      <c r="E102" s="31"/>
      <c r="F102" s="31"/>
      <c r="G102" s="31" t="s">
        <v>12</v>
      </c>
      <c r="H102" s="31" t="s">
        <v>12</v>
      </c>
    </row>
    <row r="103" spans="1:11" ht="22.8" customHeight="1">
      <c r="A103" s="53" t="s">
        <v>275</v>
      </c>
      <c r="B103" s="53"/>
      <c r="C103" s="53"/>
      <c r="D103" s="53"/>
      <c r="E103" s="53"/>
      <c r="F103" s="53"/>
      <c r="G103" s="53"/>
      <c r="H103" s="53"/>
      <c r="I103" s="53"/>
      <c r="J103" s="53"/>
      <c r="K103" s="53"/>
    </row>
    <row r="104" spans="1:11" ht="36.6" customHeight="1">
      <c r="A104" s="51" t="s">
        <v>276</v>
      </c>
      <c r="B104" s="51"/>
      <c r="C104" s="51"/>
      <c r="D104" s="51"/>
      <c r="E104" s="51"/>
      <c r="F104" s="51"/>
      <c r="G104" s="51"/>
      <c r="H104" s="51"/>
      <c r="I104" s="51"/>
      <c r="J104" s="51"/>
      <c r="K104" s="51"/>
    </row>
    <row r="105" spans="1:11" ht="18" customHeight="1">
      <c r="A105" s="51" t="s">
        <v>120</v>
      </c>
      <c r="B105" s="52"/>
      <c r="C105" s="52"/>
      <c r="D105" s="52"/>
      <c r="E105" s="52"/>
      <c r="F105" s="52"/>
      <c r="G105" s="52"/>
      <c r="H105" s="52"/>
      <c r="I105" s="52"/>
      <c r="J105" s="52"/>
      <c r="K105" s="52"/>
    </row>
    <row r="106" spans="1:11" ht="31.8" customHeight="1">
      <c r="A106" s="108" t="s">
        <v>277</v>
      </c>
      <c r="B106" s="109"/>
      <c r="C106" s="109"/>
      <c r="D106" s="109"/>
      <c r="E106" s="109"/>
      <c r="F106" s="109"/>
      <c r="G106" s="109"/>
      <c r="H106" s="109"/>
      <c r="I106" s="109"/>
      <c r="J106" s="109"/>
      <c r="K106" s="109"/>
    </row>
    <row r="107" spans="1:11" ht="19.2" customHeight="1">
      <c r="A107" s="51" t="s">
        <v>278</v>
      </c>
      <c r="B107" s="51"/>
      <c r="C107" s="51"/>
      <c r="D107" s="51"/>
      <c r="E107" s="51"/>
      <c r="F107" s="51"/>
      <c r="G107" s="51"/>
      <c r="H107" s="51"/>
      <c r="I107" s="51"/>
      <c r="J107" s="51"/>
      <c r="K107" s="51"/>
    </row>
    <row r="108" spans="1:11" ht="34.799999999999997" customHeight="1">
      <c r="A108" s="51" t="s">
        <v>279</v>
      </c>
      <c r="B108" s="51"/>
      <c r="C108" s="51"/>
      <c r="D108" s="51"/>
      <c r="E108" s="51"/>
      <c r="F108" s="51"/>
      <c r="G108" s="51"/>
      <c r="H108" s="51"/>
      <c r="I108" s="51"/>
      <c r="J108" s="51"/>
      <c r="K108" s="51"/>
    </row>
    <row r="109" spans="1:11" ht="21" customHeight="1">
      <c r="A109" s="51" t="s">
        <v>280</v>
      </c>
      <c r="B109" s="51"/>
      <c r="C109" s="51"/>
      <c r="D109" s="51"/>
      <c r="E109" s="51"/>
      <c r="F109" s="51"/>
      <c r="G109" s="51"/>
      <c r="H109" s="51"/>
      <c r="I109" s="51"/>
      <c r="J109" s="51"/>
      <c r="K109" s="51"/>
    </row>
    <row r="110" spans="1:11" ht="15.6">
      <c r="B110" s="9" t="s">
        <v>144</v>
      </c>
      <c r="C110" s="9"/>
      <c r="D110" s="9"/>
      <c r="E110" s="61" t="s">
        <v>145</v>
      </c>
      <c r="F110" s="61"/>
      <c r="G110" s="61"/>
    </row>
  </sheetData>
  <mergeCells count="73">
    <mergeCell ref="E110:G110"/>
    <mergeCell ref="H1:K1"/>
    <mergeCell ref="H2:K2"/>
    <mergeCell ref="A3:K3"/>
    <mergeCell ref="D4:K4"/>
    <mergeCell ref="D5:K5"/>
    <mergeCell ref="D6:K6"/>
    <mergeCell ref="D7:K7"/>
    <mergeCell ref="D8:K8"/>
    <mergeCell ref="C10:K10"/>
    <mergeCell ref="B11:K11"/>
    <mergeCell ref="A58:K58"/>
    <mergeCell ref="A12:K12"/>
    <mergeCell ref="A17:K17"/>
    <mergeCell ref="A20:K20"/>
    <mergeCell ref="A38:K38"/>
    <mergeCell ref="A85:K85"/>
    <mergeCell ref="F61:H61"/>
    <mergeCell ref="I61:K61"/>
    <mergeCell ref="A68:K68"/>
    <mergeCell ref="A64:K64"/>
    <mergeCell ref="A65:K65"/>
    <mergeCell ref="A69:K69"/>
    <mergeCell ref="A81:K81"/>
    <mergeCell ref="A82:K82"/>
    <mergeCell ref="A83:K83"/>
    <mergeCell ref="A84:K84"/>
    <mergeCell ref="A103:K103"/>
    <mergeCell ref="A104:K104"/>
    <mergeCell ref="A93:H93"/>
    <mergeCell ref="A95:H95"/>
    <mergeCell ref="A96:H96"/>
    <mergeCell ref="A99:H99"/>
    <mergeCell ref="A105:K105"/>
    <mergeCell ref="A106:K106"/>
    <mergeCell ref="A107:K107"/>
    <mergeCell ref="A108:K108"/>
    <mergeCell ref="A109:K109"/>
    <mergeCell ref="A59:K59"/>
    <mergeCell ref="A61:A62"/>
    <mergeCell ref="B61:B62"/>
    <mergeCell ref="C61:E61"/>
    <mergeCell ref="A60:K60"/>
    <mergeCell ref="A48:K48"/>
    <mergeCell ref="C49:E49"/>
    <mergeCell ref="F49:H49"/>
    <mergeCell ref="I49:K49"/>
    <mergeCell ref="A55:K55"/>
    <mergeCell ref="C53:E53"/>
    <mergeCell ref="F53:H53"/>
    <mergeCell ref="I53:K53"/>
    <mergeCell ref="A52:K52"/>
    <mergeCell ref="A57:K57"/>
    <mergeCell ref="A56:K56"/>
    <mergeCell ref="A13:A14"/>
    <mergeCell ref="B13:B14"/>
    <mergeCell ref="C13:E13"/>
    <mergeCell ref="F13:H13"/>
    <mergeCell ref="I13:K13"/>
    <mergeCell ref="A26:E26"/>
    <mergeCell ref="A33:E33"/>
    <mergeCell ref="A39:A40"/>
    <mergeCell ref="B39:B40"/>
    <mergeCell ref="C39:E39"/>
    <mergeCell ref="F39:H39"/>
    <mergeCell ref="I39:K39"/>
    <mergeCell ref="C41:E41"/>
    <mergeCell ref="F41:H41"/>
    <mergeCell ref="I41:K41"/>
    <mergeCell ref="A43:K43"/>
    <mergeCell ref="C44:E44"/>
    <mergeCell ref="F44:H44"/>
    <mergeCell ref="I44:K44"/>
  </mergeCells>
  <pageMargins left="0.7" right="0.7" top="0.75" bottom="0.75" header="0.3" footer="0.3"/>
  <pageSetup paperSize="9" scale="78" orientation="landscape" verticalDpi="0" r:id="rId1"/>
  <rowBreaks count="1" manualBreakCount="1">
    <brk id="7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K110"/>
  <sheetViews>
    <sheetView view="pageBreakPreview" topLeftCell="A28" zoomScale="85" zoomScaleNormal="85" zoomScaleSheetLayoutView="85" workbookViewId="0">
      <selection activeCell="A28" sqref="A1:XFD1048576"/>
    </sheetView>
  </sheetViews>
  <sheetFormatPr defaultColWidth="34" defaultRowHeight="13.2"/>
  <cols>
    <col min="1" max="1" width="5.5546875" style="2" customWidth="1"/>
    <col min="2" max="2" width="34" style="2"/>
    <col min="3" max="3" width="10.6640625" style="2" customWidth="1"/>
    <col min="4" max="6" width="9.44140625" style="2" customWidth="1"/>
    <col min="7" max="7" width="9.21875" style="2" customWidth="1"/>
    <col min="8" max="10" width="9.44140625" style="2" customWidth="1"/>
    <col min="11" max="11" width="9.33203125" style="2" customWidth="1"/>
    <col min="12" max="16384" width="34" style="2"/>
  </cols>
  <sheetData>
    <row r="1" spans="1:11">
      <c r="H1" s="62" t="s">
        <v>62</v>
      </c>
      <c r="I1" s="62"/>
      <c r="J1" s="62"/>
      <c r="K1" s="62"/>
    </row>
    <row r="2" spans="1:11" ht="29.4" customHeight="1">
      <c r="H2" s="62" t="s">
        <v>63</v>
      </c>
      <c r="I2" s="62"/>
      <c r="J2" s="62"/>
      <c r="K2" s="62"/>
    </row>
    <row r="3" spans="1:11" ht="17.399999999999999">
      <c r="A3" s="63" t="s">
        <v>64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34.799999999999997" customHeight="1">
      <c r="A4" s="27" t="s">
        <v>65</v>
      </c>
      <c r="B4" s="27" t="s">
        <v>129</v>
      </c>
      <c r="C4" s="27"/>
      <c r="D4" s="64" t="s">
        <v>130</v>
      </c>
      <c r="E4" s="64"/>
      <c r="F4" s="64"/>
      <c r="G4" s="64"/>
      <c r="H4" s="64"/>
      <c r="I4" s="64"/>
      <c r="J4" s="64"/>
      <c r="K4" s="64"/>
    </row>
    <row r="5" spans="1:11" ht="18" customHeight="1">
      <c r="A5" s="1"/>
      <c r="B5" s="1" t="s">
        <v>66</v>
      </c>
      <c r="C5" s="1"/>
      <c r="D5" s="65" t="s">
        <v>67</v>
      </c>
      <c r="E5" s="65"/>
      <c r="F5" s="65"/>
      <c r="G5" s="65"/>
      <c r="H5" s="65"/>
      <c r="I5" s="65"/>
      <c r="J5" s="65"/>
      <c r="K5" s="65"/>
    </row>
    <row r="6" spans="1:11" ht="35.4" customHeight="1">
      <c r="A6" s="27" t="s">
        <v>68</v>
      </c>
      <c r="B6" s="27" t="s">
        <v>131</v>
      </c>
      <c r="C6" s="27"/>
      <c r="D6" s="64" t="s">
        <v>130</v>
      </c>
      <c r="E6" s="64"/>
      <c r="F6" s="64"/>
      <c r="G6" s="64"/>
      <c r="H6" s="64"/>
      <c r="I6" s="64"/>
      <c r="J6" s="64"/>
      <c r="K6" s="64"/>
    </row>
    <row r="7" spans="1:11" ht="18" customHeight="1">
      <c r="B7" s="1" t="s">
        <v>66</v>
      </c>
      <c r="D7" s="65" t="s">
        <v>69</v>
      </c>
      <c r="E7" s="65"/>
      <c r="F7" s="65"/>
      <c r="G7" s="65"/>
      <c r="H7" s="65"/>
      <c r="I7" s="65"/>
      <c r="J7" s="65"/>
      <c r="K7" s="65"/>
    </row>
    <row r="8" spans="1:11" s="27" customFormat="1" ht="36" customHeight="1">
      <c r="A8" s="27" t="s">
        <v>70</v>
      </c>
      <c r="B8" s="27" t="s">
        <v>148</v>
      </c>
      <c r="C8" s="27" t="s">
        <v>125</v>
      </c>
      <c r="D8" s="63" t="s">
        <v>121</v>
      </c>
      <c r="E8" s="63"/>
      <c r="F8" s="63"/>
      <c r="G8" s="63"/>
      <c r="H8" s="63"/>
      <c r="I8" s="63"/>
      <c r="J8" s="63"/>
      <c r="K8" s="63"/>
    </row>
    <row r="9" spans="1:11" s="1" customFormat="1" ht="18">
      <c r="A9" s="27"/>
      <c r="B9" s="1" t="s">
        <v>66</v>
      </c>
      <c r="C9" s="3" t="s">
        <v>73</v>
      </c>
    </row>
    <row r="10" spans="1:11" s="1" customFormat="1" ht="31.8" customHeight="1">
      <c r="A10" s="27" t="s">
        <v>74</v>
      </c>
      <c r="B10" s="27" t="s">
        <v>75</v>
      </c>
      <c r="C10" s="100" t="s">
        <v>149</v>
      </c>
      <c r="D10" s="100"/>
      <c r="E10" s="100"/>
      <c r="F10" s="100"/>
      <c r="G10" s="100"/>
      <c r="H10" s="100"/>
      <c r="I10" s="100"/>
      <c r="J10" s="100"/>
      <c r="K10" s="100"/>
    </row>
    <row r="11" spans="1:11" s="1" customFormat="1" ht="16.8" customHeight="1">
      <c r="A11" s="27" t="s">
        <v>76</v>
      </c>
      <c r="B11" s="66" t="s">
        <v>77</v>
      </c>
      <c r="C11" s="66"/>
      <c r="D11" s="66"/>
      <c r="E11" s="66"/>
      <c r="F11" s="66"/>
      <c r="G11" s="66"/>
      <c r="H11" s="66"/>
      <c r="I11" s="66"/>
      <c r="J11" s="66"/>
      <c r="K11" s="66"/>
    </row>
    <row r="12" spans="1:11" ht="18" customHeight="1">
      <c r="A12" s="68" t="s">
        <v>78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6.8" customHeight="1">
      <c r="A13" s="47" t="s">
        <v>0</v>
      </c>
      <c r="B13" s="47" t="s">
        <v>1</v>
      </c>
      <c r="C13" s="48" t="s">
        <v>2</v>
      </c>
      <c r="D13" s="48"/>
      <c r="E13" s="48"/>
      <c r="F13" s="48" t="s">
        <v>3</v>
      </c>
      <c r="G13" s="48"/>
      <c r="H13" s="48"/>
      <c r="I13" s="48" t="s">
        <v>4</v>
      </c>
      <c r="J13" s="48"/>
      <c r="K13" s="48"/>
    </row>
    <row r="14" spans="1:11" ht="20.399999999999999">
      <c r="A14" s="47"/>
      <c r="B14" s="47"/>
      <c r="C14" s="4" t="s">
        <v>79</v>
      </c>
      <c r="D14" s="4" t="s">
        <v>80</v>
      </c>
      <c r="E14" s="4" t="s">
        <v>81</v>
      </c>
      <c r="F14" s="4" t="s">
        <v>79</v>
      </c>
      <c r="G14" s="4" t="s">
        <v>82</v>
      </c>
      <c r="H14" s="4" t="s">
        <v>81</v>
      </c>
      <c r="I14" s="4" t="s">
        <v>83</v>
      </c>
      <c r="J14" s="4" t="s">
        <v>84</v>
      </c>
      <c r="K14" s="4" t="s">
        <v>81</v>
      </c>
    </row>
    <row r="15" spans="1:11" s="5" customFormat="1" ht="10.199999999999999">
      <c r="A15" s="4"/>
      <c r="B15" s="4"/>
      <c r="C15" s="4" t="s">
        <v>85</v>
      </c>
      <c r="D15" s="4" t="s">
        <v>86</v>
      </c>
      <c r="E15" s="4" t="s">
        <v>87</v>
      </c>
      <c r="F15" s="4" t="s">
        <v>88</v>
      </c>
      <c r="G15" s="4" t="s">
        <v>89</v>
      </c>
      <c r="H15" s="4" t="s">
        <v>90</v>
      </c>
      <c r="I15" s="4" t="s">
        <v>91</v>
      </c>
      <c r="J15" s="4" t="s">
        <v>92</v>
      </c>
      <c r="K15" s="4" t="s">
        <v>93</v>
      </c>
    </row>
    <row r="16" spans="1:11" s="3" customFormat="1" ht="13.8">
      <c r="A16" s="28" t="s">
        <v>6</v>
      </c>
      <c r="B16" s="29" t="s">
        <v>123</v>
      </c>
      <c r="C16" s="28">
        <v>16.850000000000001</v>
      </c>
      <c r="D16" s="28"/>
      <c r="E16" s="28">
        <f>C16+D16</f>
        <v>16.850000000000001</v>
      </c>
      <c r="F16" s="28">
        <v>16.809999999999999</v>
      </c>
      <c r="G16" s="28"/>
      <c r="H16" s="28">
        <f>F16+G16</f>
        <v>16.809999999999999</v>
      </c>
      <c r="I16" s="28">
        <f>C16-F16</f>
        <v>4.00000000000027E-2</v>
      </c>
      <c r="J16" s="28">
        <f>D16-G16</f>
        <v>0</v>
      </c>
      <c r="K16" s="28">
        <f>I16+J16</f>
        <v>4.00000000000027E-2</v>
      </c>
    </row>
    <row r="17" spans="1:11" ht="21.6" customHeight="1">
      <c r="A17" s="68" t="s">
        <v>281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</row>
    <row r="18" spans="1:11" ht="15.6">
      <c r="A18" s="31"/>
      <c r="B18" s="31" t="s">
        <v>7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103.8" customHeight="1">
      <c r="A19" s="28">
        <v>1</v>
      </c>
      <c r="B19" s="32" t="s">
        <v>150</v>
      </c>
      <c r="C19" s="28">
        <v>16.850000000000001</v>
      </c>
      <c r="D19" s="28"/>
      <c r="E19" s="28">
        <f>C19+D19</f>
        <v>16.850000000000001</v>
      </c>
      <c r="F19" s="28">
        <v>16.809999999999999</v>
      </c>
      <c r="G19" s="28"/>
      <c r="H19" s="28">
        <f>F19+G19</f>
        <v>16.809999999999999</v>
      </c>
      <c r="I19" s="110">
        <f t="shared" ref="I19:J19" si="0">C19-F19</f>
        <v>4.00000000000027E-2</v>
      </c>
      <c r="J19" s="110">
        <f t="shared" si="0"/>
        <v>0</v>
      </c>
      <c r="K19" s="110">
        <f t="shared" ref="K19" si="1">I19+J19</f>
        <v>4.00000000000027E-2</v>
      </c>
    </row>
    <row r="20" spans="1:11" ht="21.6" customHeight="1">
      <c r="A20" s="68" t="s">
        <v>97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</row>
    <row r="21" spans="1:11" ht="36">
      <c r="A21" s="31" t="s">
        <v>8</v>
      </c>
      <c r="B21" s="31" t="s">
        <v>9</v>
      </c>
      <c r="C21" s="6" t="s">
        <v>94</v>
      </c>
      <c r="D21" s="6" t="s">
        <v>95</v>
      </c>
      <c r="E21" s="6" t="s">
        <v>96</v>
      </c>
    </row>
    <row r="22" spans="1:11" ht="13.8">
      <c r="A22" s="31" t="s">
        <v>6</v>
      </c>
      <c r="B22" s="31" t="s">
        <v>11</v>
      </c>
      <c r="C22" s="31" t="s">
        <v>12</v>
      </c>
      <c r="D22" s="31"/>
      <c r="E22" s="31" t="s">
        <v>12</v>
      </c>
    </row>
    <row r="23" spans="1:11" ht="13.8">
      <c r="A23" s="31"/>
      <c r="B23" s="31" t="s">
        <v>13</v>
      </c>
      <c r="C23" s="31"/>
      <c r="D23" s="31"/>
      <c r="E23" s="31"/>
    </row>
    <row r="24" spans="1:11" ht="13.8">
      <c r="A24" s="31" t="s">
        <v>14</v>
      </c>
      <c r="B24" s="31" t="s">
        <v>15</v>
      </c>
      <c r="C24" s="31" t="s">
        <v>12</v>
      </c>
      <c r="D24" s="31"/>
      <c r="E24" s="31" t="s">
        <v>12</v>
      </c>
    </row>
    <row r="25" spans="1:11" ht="13.8">
      <c r="A25" s="31" t="s">
        <v>16</v>
      </c>
      <c r="B25" s="31" t="s">
        <v>17</v>
      </c>
      <c r="C25" s="31" t="s">
        <v>12</v>
      </c>
      <c r="D25" s="31"/>
      <c r="E25" s="31" t="s">
        <v>12</v>
      </c>
    </row>
    <row r="26" spans="1:11">
      <c r="A26" s="47" t="s">
        <v>18</v>
      </c>
      <c r="B26" s="47"/>
      <c r="C26" s="47"/>
      <c r="D26" s="47"/>
      <c r="E26" s="47"/>
    </row>
    <row r="27" spans="1:11" ht="13.8">
      <c r="A27" s="31" t="s">
        <v>19</v>
      </c>
      <c r="B27" s="31" t="s">
        <v>20</v>
      </c>
      <c r="C27" s="28">
        <f>SUM(C29:C32)</f>
        <v>0</v>
      </c>
      <c r="D27" s="28">
        <f t="shared" ref="D27:E27" si="2">SUM(D29:D32)</f>
        <v>0</v>
      </c>
      <c r="E27" s="28">
        <f t="shared" si="2"/>
        <v>0</v>
      </c>
    </row>
    <row r="28" spans="1:11" ht="13.8">
      <c r="A28" s="31"/>
      <c r="B28" s="31" t="s">
        <v>13</v>
      </c>
      <c r="C28" s="28"/>
      <c r="D28" s="28"/>
      <c r="E28" s="28"/>
    </row>
    <row r="29" spans="1:11" ht="13.8">
      <c r="A29" s="31" t="s">
        <v>21</v>
      </c>
      <c r="B29" s="31" t="s">
        <v>15</v>
      </c>
      <c r="C29" s="28"/>
      <c r="D29" s="28"/>
      <c r="E29" s="28">
        <f>C29-D29</f>
        <v>0</v>
      </c>
    </row>
    <row r="30" spans="1:11" ht="13.8">
      <c r="A30" s="31" t="s">
        <v>22</v>
      </c>
      <c r="B30" s="31" t="s">
        <v>23</v>
      </c>
      <c r="C30" s="28"/>
      <c r="D30" s="28"/>
      <c r="E30" s="28">
        <f t="shared" ref="E30:E32" si="3">C30-D30</f>
        <v>0</v>
      </c>
    </row>
    <row r="31" spans="1:11" ht="13.8">
      <c r="A31" s="31" t="s">
        <v>24</v>
      </c>
      <c r="B31" s="31" t="s">
        <v>25</v>
      </c>
      <c r="C31" s="28"/>
      <c r="D31" s="28"/>
      <c r="E31" s="28">
        <f t="shared" si="3"/>
        <v>0</v>
      </c>
    </row>
    <row r="32" spans="1:11" ht="13.8">
      <c r="A32" s="31" t="s">
        <v>26</v>
      </c>
      <c r="B32" s="31" t="s">
        <v>27</v>
      </c>
      <c r="C32" s="28"/>
      <c r="D32" s="28"/>
      <c r="E32" s="28">
        <f t="shared" si="3"/>
        <v>0</v>
      </c>
    </row>
    <row r="33" spans="1:11">
      <c r="A33" s="47" t="s">
        <v>28</v>
      </c>
      <c r="B33" s="47"/>
      <c r="C33" s="47"/>
      <c r="D33" s="47"/>
      <c r="E33" s="47"/>
    </row>
    <row r="34" spans="1:11" ht="13.8">
      <c r="A34" s="31" t="s">
        <v>29</v>
      </c>
      <c r="B34" s="31" t="s">
        <v>30</v>
      </c>
      <c r="C34" s="31" t="s">
        <v>12</v>
      </c>
      <c r="D34" s="31"/>
      <c r="E34" s="31"/>
    </row>
    <row r="35" spans="1:11" ht="13.8">
      <c r="A35" s="31"/>
      <c r="B35" s="31" t="s">
        <v>13</v>
      </c>
      <c r="C35" s="31"/>
      <c r="D35" s="31"/>
      <c r="E35" s="31"/>
    </row>
    <row r="36" spans="1:11" ht="13.8">
      <c r="A36" s="31" t="s">
        <v>31</v>
      </c>
      <c r="B36" s="31" t="s">
        <v>15</v>
      </c>
      <c r="C36" s="31" t="s">
        <v>12</v>
      </c>
      <c r="D36" s="31"/>
      <c r="E36" s="31"/>
    </row>
    <row r="37" spans="1:11" ht="13.8">
      <c r="A37" s="31" t="s">
        <v>32</v>
      </c>
      <c r="B37" s="31" t="s">
        <v>27</v>
      </c>
      <c r="C37" s="31" t="s">
        <v>12</v>
      </c>
      <c r="D37" s="31"/>
      <c r="E37" s="31"/>
    </row>
    <row r="39" spans="1:11" ht="16.2" customHeight="1">
      <c r="A39" s="68" t="s">
        <v>98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</row>
    <row r="41" spans="1:11">
      <c r="A41" s="47" t="s">
        <v>8</v>
      </c>
      <c r="B41" s="47" t="s">
        <v>9</v>
      </c>
      <c r="C41" s="47" t="s">
        <v>33</v>
      </c>
      <c r="D41" s="47"/>
      <c r="E41" s="47"/>
      <c r="F41" s="47" t="s">
        <v>34</v>
      </c>
      <c r="G41" s="47"/>
      <c r="H41" s="47"/>
      <c r="I41" s="47" t="s">
        <v>10</v>
      </c>
      <c r="J41" s="47"/>
      <c r="K41" s="47"/>
    </row>
    <row r="42" spans="1:11" ht="20.399999999999999">
      <c r="A42" s="47"/>
      <c r="B42" s="47"/>
      <c r="C42" s="10" t="s">
        <v>168</v>
      </c>
      <c r="D42" s="10" t="s">
        <v>122</v>
      </c>
      <c r="E42" s="4" t="s">
        <v>81</v>
      </c>
      <c r="F42" s="10" t="s">
        <v>168</v>
      </c>
      <c r="G42" s="10" t="s">
        <v>122</v>
      </c>
      <c r="H42" s="4" t="s">
        <v>81</v>
      </c>
      <c r="I42" s="10" t="s">
        <v>168</v>
      </c>
      <c r="J42" s="10" t="s">
        <v>122</v>
      </c>
      <c r="K42" s="4" t="s">
        <v>81</v>
      </c>
    </row>
    <row r="43" spans="1:11" s="7" customFormat="1" ht="13.8">
      <c r="A43" s="33" t="s">
        <v>99</v>
      </c>
      <c r="B43" s="33" t="s">
        <v>100</v>
      </c>
      <c r="C43" s="43"/>
      <c r="D43" s="43"/>
      <c r="E43" s="43"/>
      <c r="F43" s="43"/>
      <c r="G43" s="43"/>
      <c r="H43" s="43"/>
      <c r="I43" s="43"/>
      <c r="J43" s="43"/>
      <c r="K43" s="43"/>
    </row>
    <row r="44" spans="1:11">
      <c r="A44" s="31"/>
      <c r="B44" s="31" t="s">
        <v>151</v>
      </c>
      <c r="C44" s="28">
        <v>16.850000000000001</v>
      </c>
      <c r="D44" s="28"/>
      <c r="E44" s="28">
        <f t="shared" ref="E44" si="4">C44+D44</f>
        <v>16.850000000000001</v>
      </c>
      <c r="F44" s="28">
        <v>16.809999999999999</v>
      </c>
      <c r="G44" s="28"/>
      <c r="H44" s="28">
        <f t="shared" ref="H44" si="5">F44+G44</f>
        <v>16.809999999999999</v>
      </c>
      <c r="I44" s="28">
        <f t="shared" ref="I44:J44" si="6">F44-C44</f>
        <v>-4.00000000000027E-2</v>
      </c>
      <c r="J44" s="28">
        <f t="shared" si="6"/>
        <v>0</v>
      </c>
      <c r="K44" s="28">
        <f t="shared" ref="K44" si="7">I44+J44</f>
        <v>-4.00000000000027E-2</v>
      </c>
    </row>
    <row r="45" spans="1:11" ht="24" customHeight="1">
      <c r="A45" s="44" t="s">
        <v>282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</row>
    <row r="46" spans="1:11" s="7" customFormat="1" ht="13.8">
      <c r="A46" s="33" t="s">
        <v>101</v>
      </c>
      <c r="B46" s="33" t="s">
        <v>102</v>
      </c>
      <c r="C46" s="43"/>
      <c r="D46" s="43"/>
      <c r="E46" s="43"/>
      <c r="F46" s="43"/>
      <c r="G46" s="43"/>
      <c r="H46" s="43"/>
      <c r="I46" s="43"/>
      <c r="J46" s="43"/>
      <c r="K46" s="43"/>
    </row>
    <row r="47" spans="1:11" ht="13.8">
      <c r="A47" s="31"/>
      <c r="B47" s="32" t="s">
        <v>152</v>
      </c>
      <c r="C47" s="28">
        <v>6</v>
      </c>
      <c r="D47" s="28"/>
      <c r="E47" s="28">
        <f>C47+D47</f>
        <v>6</v>
      </c>
      <c r="F47" s="28">
        <v>6</v>
      </c>
      <c r="G47" s="28"/>
      <c r="H47" s="28">
        <f>F47+G47</f>
        <v>6</v>
      </c>
      <c r="I47" s="28">
        <f>F47-C47</f>
        <v>0</v>
      </c>
      <c r="J47" s="28">
        <f>G47-D47</f>
        <v>0</v>
      </c>
      <c r="K47" s="28">
        <f>I47+J47</f>
        <v>0</v>
      </c>
    </row>
    <row r="48" spans="1:11" ht="15" customHeight="1">
      <c r="A48" s="49" t="s">
        <v>126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</row>
    <row r="49" spans="1:11" s="7" customFormat="1" ht="13.8">
      <c r="A49" s="33" t="s">
        <v>103</v>
      </c>
      <c r="B49" s="33" t="s">
        <v>104</v>
      </c>
      <c r="C49" s="43"/>
      <c r="D49" s="43"/>
      <c r="E49" s="43"/>
      <c r="F49" s="43"/>
      <c r="G49" s="43"/>
      <c r="H49" s="43"/>
      <c r="I49" s="43"/>
      <c r="J49" s="43"/>
      <c r="K49" s="43"/>
    </row>
    <row r="50" spans="1:11" ht="13.8">
      <c r="A50" s="31"/>
      <c r="B50" s="32" t="s">
        <v>153</v>
      </c>
      <c r="C50" s="28">
        <v>2808.33</v>
      </c>
      <c r="D50" s="28"/>
      <c r="E50" s="28">
        <f t="shared" ref="E50" si="8">C50+D50</f>
        <v>2808.33</v>
      </c>
      <c r="F50" s="28">
        <v>2801.67</v>
      </c>
      <c r="G50" s="28"/>
      <c r="H50" s="28">
        <f t="shared" ref="H50" si="9">F50+G50</f>
        <v>2801.67</v>
      </c>
      <c r="I50" s="28">
        <f t="shared" ref="I50:J50" si="10">F50-C50</f>
        <v>-6.6599999999998545</v>
      </c>
      <c r="J50" s="28">
        <f t="shared" si="10"/>
        <v>0</v>
      </c>
      <c r="K50" s="28">
        <f t="shared" ref="K50" si="11">I50+J50</f>
        <v>-6.6599999999998545</v>
      </c>
    </row>
    <row r="51" spans="1:11" ht="18" customHeight="1">
      <c r="A51" s="49" t="s">
        <v>283</v>
      </c>
      <c r="B51" s="47"/>
      <c r="C51" s="47"/>
      <c r="D51" s="47"/>
      <c r="E51" s="47"/>
      <c r="F51" s="47"/>
      <c r="G51" s="47"/>
      <c r="H51" s="47"/>
      <c r="I51" s="47"/>
      <c r="J51" s="47"/>
      <c r="K51" s="47"/>
    </row>
    <row r="52" spans="1:11" s="7" customFormat="1" ht="13.8">
      <c r="A52" s="33">
        <v>4</v>
      </c>
      <c r="B52" s="34" t="s">
        <v>127</v>
      </c>
      <c r="C52" s="43"/>
      <c r="D52" s="43"/>
      <c r="E52" s="43"/>
      <c r="F52" s="43"/>
      <c r="G52" s="43"/>
      <c r="H52" s="43"/>
      <c r="I52" s="43"/>
      <c r="J52" s="43"/>
      <c r="K52" s="43"/>
    </row>
    <row r="53" spans="1:11" ht="27.6">
      <c r="A53" s="31"/>
      <c r="B53" s="32" t="s">
        <v>154</v>
      </c>
      <c r="C53" s="28">
        <v>100</v>
      </c>
      <c r="D53" s="28"/>
      <c r="E53" s="28">
        <f t="shared" ref="E53" si="12">C53+D53</f>
        <v>100</v>
      </c>
      <c r="F53" s="28">
        <v>100</v>
      </c>
      <c r="G53" s="28"/>
      <c r="H53" s="28">
        <f t="shared" ref="H53" si="13">F53+G53</f>
        <v>100</v>
      </c>
      <c r="I53" s="28">
        <f t="shared" ref="I53" si="14">F53-C53</f>
        <v>0</v>
      </c>
      <c r="J53" s="28">
        <f t="shared" ref="J53" si="15">G53-D53</f>
        <v>0</v>
      </c>
      <c r="K53" s="28">
        <f t="shared" ref="K53" si="16">I53+J53</f>
        <v>0</v>
      </c>
    </row>
    <row r="54" spans="1:11" ht="16.2" customHeight="1">
      <c r="A54" s="44" t="s">
        <v>128</v>
      </c>
      <c r="B54" s="47"/>
      <c r="C54" s="47"/>
      <c r="D54" s="47"/>
      <c r="E54" s="47"/>
      <c r="F54" s="47"/>
      <c r="G54" s="47"/>
      <c r="H54" s="47"/>
      <c r="I54" s="47"/>
      <c r="J54" s="47"/>
      <c r="K54" s="47"/>
    </row>
    <row r="55" spans="1:11" ht="33" customHeight="1">
      <c r="A55" s="45" t="s">
        <v>106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</row>
    <row r="56" spans="1:11" ht="16.2" customHeight="1">
      <c r="A56" s="101" t="s">
        <v>155</v>
      </c>
      <c r="B56" s="101"/>
      <c r="C56" s="101"/>
      <c r="D56" s="101"/>
      <c r="E56" s="101"/>
      <c r="F56" s="101"/>
      <c r="G56" s="101"/>
      <c r="H56" s="101"/>
      <c r="I56" s="101"/>
      <c r="J56" s="101"/>
      <c r="K56" s="101"/>
    </row>
    <row r="57" spans="1:11" ht="13.2" customHeight="1">
      <c r="A57" s="67" t="s">
        <v>107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</row>
    <row r="58" spans="1:11">
      <c r="A58" s="101" t="s">
        <v>108</v>
      </c>
      <c r="B58" s="101"/>
      <c r="C58" s="101"/>
      <c r="D58" s="101"/>
      <c r="E58" s="101"/>
      <c r="F58" s="101"/>
      <c r="G58" s="101"/>
      <c r="H58" s="101"/>
      <c r="I58" s="101"/>
      <c r="J58" s="101"/>
      <c r="K58" s="101"/>
    </row>
    <row r="59" spans="1:11" ht="17.399999999999999" customHeight="1">
      <c r="A59" s="50" t="s">
        <v>38</v>
      </c>
      <c r="B59" s="50"/>
      <c r="C59" s="50"/>
      <c r="D59" s="50"/>
      <c r="E59" s="50"/>
      <c r="F59" s="50"/>
      <c r="G59" s="50"/>
      <c r="H59" s="50"/>
      <c r="I59" s="50"/>
      <c r="J59" s="50"/>
      <c r="K59" s="50"/>
    </row>
    <row r="60" spans="1:11" ht="28.2" customHeight="1">
      <c r="A60" s="47" t="s">
        <v>8</v>
      </c>
      <c r="B60" s="47" t="s">
        <v>9</v>
      </c>
      <c r="C60" s="48" t="s">
        <v>39</v>
      </c>
      <c r="D60" s="48"/>
      <c r="E60" s="48"/>
      <c r="F60" s="48" t="s">
        <v>40</v>
      </c>
      <c r="G60" s="48"/>
      <c r="H60" s="48"/>
      <c r="I60" s="57" t="s">
        <v>109</v>
      </c>
      <c r="J60" s="48"/>
      <c r="K60" s="48"/>
    </row>
    <row r="61" spans="1:11" s="5" customFormat="1" ht="20.399999999999999" customHeight="1">
      <c r="A61" s="47"/>
      <c r="B61" s="47"/>
      <c r="C61" s="4" t="s">
        <v>79</v>
      </c>
      <c r="D61" s="4" t="s">
        <v>80</v>
      </c>
      <c r="E61" s="4" t="s">
        <v>81</v>
      </c>
      <c r="F61" s="4" t="s">
        <v>79</v>
      </c>
      <c r="G61" s="4" t="s">
        <v>80</v>
      </c>
      <c r="H61" s="4" t="s">
        <v>81</v>
      </c>
      <c r="I61" s="4" t="s">
        <v>79</v>
      </c>
      <c r="J61" s="4" t="s">
        <v>80</v>
      </c>
      <c r="K61" s="4" t="s">
        <v>81</v>
      </c>
    </row>
    <row r="62" spans="1:11" ht="13.8">
      <c r="A62" s="31"/>
      <c r="B62" s="31" t="s">
        <v>41</v>
      </c>
      <c r="C62" s="28">
        <v>8.8800000000000008</v>
      </c>
      <c r="D62" s="28"/>
      <c r="E62" s="28">
        <f>C62+D62</f>
        <v>8.8800000000000008</v>
      </c>
      <c r="F62" s="28">
        <v>16.809999999999999</v>
      </c>
      <c r="G62" s="28"/>
      <c r="H62" s="28">
        <f>F62+G62</f>
        <v>16.809999999999999</v>
      </c>
      <c r="I62" s="102">
        <f>F62/C62*100-100</f>
        <v>89.301801801801759</v>
      </c>
      <c r="J62" s="102"/>
      <c r="K62" s="102">
        <f>H62/E62*100-100</f>
        <v>89.301801801801759</v>
      </c>
    </row>
    <row r="63" spans="1:11" ht="28.8" customHeight="1">
      <c r="A63" s="59" t="s">
        <v>110</v>
      </c>
      <c r="B63" s="59"/>
      <c r="C63" s="59"/>
      <c r="D63" s="59"/>
      <c r="E63" s="59"/>
      <c r="F63" s="59"/>
      <c r="G63" s="59"/>
      <c r="H63" s="59"/>
      <c r="I63" s="59"/>
      <c r="J63" s="59"/>
      <c r="K63" s="59"/>
    </row>
    <row r="64" spans="1:11" ht="31.8" customHeight="1">
      <c r="A64" s="103" t="s">
        <v>156</v>
      </c>
      <c r="B64" s="103"/>
      <c r="C64" s="103"/>
      <c r="D64" s="103"/>
      <c r="E64" s="103"/>
      <c r="F64" s="103"/>
      <c r="G64" s="103"/>
      <c r="H64" s="103"/>
      <c r="I64" s="103"/>
      <c r="J64" s="103"/>
      <c r="K64" s="103"/>
    </row>
    <row r="65" spans="1:11" ht="13.8">
      <c r="A65" s="31"/>
      <c r="B65" s="31" t="s">
        <v>13</v>
      </c>
      <c r="C65" s="31"/>
      <c r="D65" s="31"/>
      <c r="E65" s="31"/>
      <c r="F65" s="8"/>
      <c r="G65" s="8"/>
      <c r="H65" s="8"/>
      <c r="I65" s="8"/>
      <c r="J65" s="8"/>
      <c r="K65" s="8"/>
    </row>
    <row r="66" spans="1:11" ht="82.8">
      <c r="A66" s="31"/>
      <c r="B66" s="32" t="s">
        <v>150</v>
      </c>
      <c r="C66" s="28">
        <v>8.8800000000000008</v>
      </c>
      <c r="D66" s="28"/>
      <c r="E66" s="28">
        <f>C66+D66</f>
        <v>8.8800000000000008</v>
      </c>
      <c r="F66" s="28">
        <v>16.809999999999999</v>
      </c>
      <c r="G66" s="4"/>
      <c r="H66" s="111">
        <f t="shared" ref="H66" si="17">F66+G66</f>
        <v>16.809999999999999</v>
      </c>
      <c r="I66" s="111">
        <f t="shared" ref="I66" si="18">F66/C66*100-100</f>
        <v>89.301801801801759</v>
      </c>
      <c r="J66" s="111"/>
      <c r="K66" s="111">
        <f t="shared" ref="K66" si="19">H66/E66*100-100</f>
        <v>89.301801801801759</v>
      </c>
    </row>
    <row r="67" spans="1:11" ht="30.6" customHeight="1">
      <c r="A67" s="58" t="s">
        <v>112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</row>
    <row r="68" spans="1:11" ht="19.2" customHeight="1">
      <c r="A68" s="103" t="s">
        <v>157</v>
      </c>
      <c r="B68" s="103"/>
      <c r="C68" s="103"/>
      <c r="D68" s="103"/>
      <c r="E68" s="103"/>
      <c r="F68" s="103"/>
      <c r="G68" s="103"/>
      <c r="H68" s="103"/>
      <c r="I68" s="103"/>
      <c r="J68" s="103"/>
      <c r="K68" s="103"/>
    </row>
    <row r="69" spans="1:11" s="7" customFormat="1" ht="13.8">
      <c r="A69" s="33" t="s">
        <v>99</v>
      </c>
      <c r="B69" s="33" t="s">
        <v>100</v>
      </c>
      <c r="C69" s="28"/>
      <c r="D69" s="28"/>
      <c r="E69" s="28"/>
      <c r="F69" s="28"/>
      <c r="G69" s="28"/>
      <c r="H69" s="28"/>
      <c r="I69" s="102"/>
      <c r="J69" s="102"/>
      <c r="K69" s="102"/>
    </row>
    <row r="70" spans="1:11">
      <c r="A70" s="31"/>
      <c r="B70" s="31" t="s">
        <v>151</v>
      </c>
      <c r="C70" s="28">
        <v>8.8800000000000008</v>
      </c>
      <c r="D70" s="28"/>
      <c r="E70" s="28">
        <f t="shared" ref="E70" si="20">C70+D70</f>
        <v>8.8800000000000008</v>
      </c>
      <c r="F70" s="28">
        <v>16.850000000000001</v>
      </c>
      <c r="G70" s="28"/>
      <c r="H70" s="28">
        <f t="shared" ref="H70" si="21">F70+G70</f>
        <v>16.850000000000001</v>
      </c>
      <c r="I70" s="102">
        <f t="shared" ref="I70" si="22">F70/C70*100-100</f>
        <v>89.752252252252248</v>
      </c>
      <c r="J70" s="102"/>
      <c r="K70" s="102">
        <f t="shared" ref="K70" si="23">H70/E70*100-100</f>
        <v>89.752252252252248</v>
      </c>
    </row>
    <row r="71" spans="1:11" s="7" customFormat="1" ht="13.8">
      <c r="A71" s="33" t="s">
        <v>101</v>
      </c>
      <c r="B71" s="33" t="s">
        <v>102</v>
      </c>
      <c r="C71" s="30"/>
      <c r="D71" s="30"/>
      <c r="E71" s="30"/>
      <c r="F71" s="30"/>
      <c r="G71" s="30"/>
      <c r="H71" s="30"/>
      <c r="I71" s="112"/>
      <c r="J71" s="102"/>
      <c r="K71" s="112"/>
    </row>
    <row r="72" spans="1:11" ht="13.8">
      <c r="A72" s="31"/>
      <c r="B72" s="32" t="s">
        <v>152</v>
      </c>
      <c r="C72" s="28">
        <v>2</v>
      </c>
      <c r="D72" s="28"/>
      <c r="E72" s="28">
        <f>C72+D72</f>
        <v>2</v>
      </c>
      <c r="F72" s="28">
        <v>6</v>
      </c>
      <c r="G72" s="28"/>
      <c r="H72" s="28">
        <f t="shared" ref="H72" si="24">F72+G72</f>
        <v>6</v>
      </c>
      <c r="I72" s="102">
        <f t="shared" ref="I72" si="25">F72/C72*100-100</f>
        <v>200</v>
      </c>
      <c r="J72" s="102"/>
      <c r="K72" s="102">
        <f t="shared" ref="K72" si="26">H72/E72*100-100</f>
        <v>200</v>
      </c>
    </row>
    <row r="73" spans="1:11" s="7" customFormat="1" ht="13.8">
      <c r="A73" s="33" t="s">
        <v>103</v>
      </c>
      <c r="B73" s="33" t="s">
        <v>104</v>
      </c>
      <c r="C73" s="30"/>
      <c r="D73" s="30"/>
      <c r="E73" s="30"/>
      <c r="F73" s="30"/>
      <c r="G73" s="30"/>
      <c r="H73" s="30"/>
      <c r="I73" s="112"/>
      <c r="J73" s="102"/>
      <c r="K73" s="112"/>
    </row>
    <row r="74" spans="1:11" ht="13.8">
      <c r="A74" s="31"/>
      <c r="B74" s="32" t="s">
        <v>153</v>
      </c>
      <c r="C74" s="28">
        <v>4439.5</v>
      </c>
      <c r="D74" s="28"/>
      <c r="E74" s="28">
        <f t="shared" ref="E74" si="27">C74+D74</f>
        <v>4439.5</v>
      </c>
      <c r="F74" s="28">
        <v>2801.67</v>
      </c>
      <c r="G74" s="28"/>
      <c r="H74" s="28">
        <f t="shared" ref="H74" si="28">F74+G74</f>
        <v>2801.67</v>
      </c>
      <c r="I74" s="102">
        <f t="shared" ref="I74" si="29">F74/C74*100-100</f>
        <v>-36.892217592071177</v>
      </c>
      <c r="J74" s="102"/>
      <c r="K74" s="102">
        <f t="shared" ref="K74" si="30">H74/E74*100-100</f>
        <v>-36.892217592071177</v>
      </c>
    </row>
    <row r="75" spans="1:11" s="7" customFormat="1" ht="13.8">
      <c r="A75" s="33">
        <v>4</v>
      </c>
      <c r="B75" s="34" t="s">
        <v>127</v>
      </c>
      <c r="C75" s="30"/>
      <c r="D75" s="30"/>
      <c r="E75" s="30"/>
      <c r="F75" s="30"/>
      <c r="G75" s="30"/>
      <c r="H75" s="30"/>
      <c r="I75" s="112"/>
      <c r="J75" s="102"/>
      <c r="K75" s="112"/>
    </row>
    <row r="76" spans="1:11" ht="27.6">
      <c r="A76" s="31"/>
      <c r="B76" s="32" t="s">
        <v>154</v>
      </c>
      <c r="C76" s="28">
        <v>100</v>
      </c>
      <c r="D76" s="28"/>
      <c r="E76" s="28">
        <f t="shared" ref="E76" si="31">C76+D76</f>
        <v>100</v>
      </c>
      <c r="F76" s="28">
        <v>100</v>
      </c>
      <c r="G76" s="28"/>
      <c r="H76" s="28">
        <f t="shared" ref="H76" si="32">F76+G76</f>
        <v>100</v>
      </c>
      <c r="I76" s="102">
        <f t="shared" ref="I76" si="33">F76/C76*100-100</f>
        <v>0</v>
      </c>
      <c r="J76" s="102"/>
      <c r="K76" s="102">
        <f t="shared" ref="K76" si="34">H76/E76*100-100</f>
        <v>0</v>
      </c>
    </row>
    <row r="77" spans="1:11" ht="17.399999999999999" customHeight="1">
      <c r="A77" s="58" t="s">
        <v>111</v>
      </c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ht="19.2" customHeight="1">
      <c r="A78" s="106" t="s">
        <v>158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</row>
    <row r="79" spans="1:11" ht="13.8" customHeight="1">
      <c r="A79" s="60" t="s">
        <v>113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</row>
    <row r="80" spans="1:11" ht="13.2" customHeight="1">
      <c r="A80" s="101" t="s">
        <v>114</v>
      </c>
      <c r="B80" s="101"/>
      <c r="C80" s="101"/>
      <c r="D80" s="101"/>
      <c r="E80" s="101"/>
      <c r="F80" s="101"/>
      <c r="G80" s="101"/>
      <c r="H80" s="101"/>
      <c r="I80" s="101"/>
      <c r="J80" s="101"/>
      <c r="K80" s="101"/>
    </row>
    <row r="82" spans="1:11" ht="15" customHeight="1">
      <c r="A82" s="70" t="s">
        <v>124</v>
      </c>
      <c r="B82" s="50"/>
      <c r="C82" s="50"/>
      <c r="D82" s="50"/>
      <c r="E82" s="50"/>
      <c r="F82" s="50"/>
      <c r="G82" s="50"/>
      <c r="H82" s="50"/>
      <c r="I82" s="50"/>
      <c r="J82" s="50"/>
      <c r="K82" s="50"/>
    </row>
    <row r="84" spans="1:11" ht="72">
      <c r="A84" s="31" t="s">
        <v>43</v>
      </c>
      <c r="B84" s="31" t="s">
        <v>9</v>
      </c>
      <c r="C84" s="6" t="s">
        <v>115</v>
      </c>
      <c r="D84" s="6" t="s">
        <v>116</v>
      </c>
      <c r="E84" s="6" t="s">
        <v>117</v>
      </c>
      <c r="F84" s="6" t="s">
        <v>96</v>
      </c>
      <c r="G84" s="6" t="s">
        <v>118</v>
      </c>
      <c r="H84" s="6" t="s">
        <v>119</v>
      </c>
    </row>
    <row r="85" spans="1:11" ht="13.8">
      <c r="A85" s="31" t="s">
        <v>6</v>
      </c>
      <c r="B85" s="31" t="s">
        <v>19</v>
      </c>
      <c r="C85" s="31" t="s">
        <v>29</v>
      </c>
      <c r="D85" s="31" t="s">
        <v>37</v>
      </c>
      <c r="E85" s="31" t="s">
        <v>36</v>
      </c>
      <c r="F85" s="31" t="s">
        <v>44</v>
      </c>
      <c r="G85" s="31" t="s">
        <v>35</v>
      </c>
      <c r="H85" s="31" t="s">
        <v>45</v>
      </c>
    </row>
    <row r="86" spans="1:11" ht="13.8">
      <c r="A86" s="31" t="s">
        <v>46</v>
      </c>
      <c r="B86" s="31" t="s">
        <v>47</v>
      </c>
      <c r="C86" s="31" t="s">
        <v>12</v>
      </c>
      <c r="D86" s="31"/>
      <c r="E86" s="31"/>
      <c r="F86" s="31">
        <f>E86-D86</f>
        <v>0</v>
      </c>
      <c r="G86" s="31" t="s">
        <v>12</v>
      </c>
      <c r="H86" s="31" t="s">
        <v>12</v>
      </c>
    </row>
    <row r="87" spans="1:11" ht="13.8">
      <c r="A87" s="31"/>
      <c r="B87" s="31" t="s">
        <v>48</v>
      </c>
      <c r="C87" s="31" t="s">
        <v>12</v>
      </c>
      <c r="D87" s="31"/>
      <c r="E87" s="31"/>
      <c r="F87" s="31">
        <f t="shared" ref="F87:F88" si="35">E87-D87</f>
        <v>0</v>
      </c>
      <c r="G87" s="31" t="s">
        <v>12</v>
      </c>
      <c r="H87" s="31" t="s">
        <v>12</v>
      </c>
    </row>
    <row r="88" spans="1:11" ht="27.6">
      <c r="A88" s="31"/>
      <c r="B88" s="31" t="s">
        <v>49</v>
      </c>
      <c r="C88" s="31" t="s">
        <v>12</v>
      </c>
      <c r="D88" s="31"/>
      <c r="E88" s="31"/>
      <c r="F88" s="31">
        <f t="shared" si="35"/>
        <v>0</v>
      </c>
      <c r="G88" s="31" t="s">
        <v>12</v>
      </c>
      <c r="H88" s="31" t="s">
        <v>12</v>
      </c>
    </row>
    <row r="89" spans="1:11" ht="13.8">
      <c r="A89" s="31"/>
      <c r="B89" s="31" t="s">
        <v>50</v>
      </c>
      <c r="C89" s="31" t="s">
        <v>12</v>
      </c>
      <c r="D89" s="31"/>
      <c r="E89" s="31"/>
      <c r="F89" s="31"/>
      <c r="G89" s="31" t="s">
        <v>12</v>
      </c>
      <c r="H89" s="31" t="s">
        <v>12</v>
      </c>
    </row>
    <row r="90" spans="1:11" ht="13.8">
      <c r="A90" s="31"/>
      <c r="B90" s="31" t="s">
        <v>51</v>
      </c>
      <c r="C90" s="31" t="s">
        <v>12</v>
      </c>
      <c r="D90" s="31"/>
      <c r="E90" s="31"/>
      <c r="F90" s="31"/>
      <c r="G90" s="31" t="s">
        <v>12</v>
      </c>
      <c r="H90" s="31" t="s">
        <v>12</v>
      </c>
    </row>
    <row r="91" spans="1:11">
      <c r="A91" s="49" t="s">
        <v>160</v>
      </c>
      <c r="B91" s="47"/>
      <c r="C91" s="47"/>
      <c r="D91" s="47"/>
      <c r="E91" s="47"/>
      <c r="F91" s="47"/>
      <c r="G91" s="47"/>
      <c r="H91" s="47"/>
    </row>
    <row r="92" spans="1:11" ht="13.8">
      <c r="A92" s="31" t="s">
        <v>19</v>
      </c>
      <c r="B92" s="31" t="s">
        <v>53</v>
      </c>
      <c r="C92" s="31" t="s">
        <v>12</v>
      </c>
      <c r="D92" s="31"/>
      <c r="E92" s="31"/>
      <c r="F92" s="31">
        <f t="shared" ref="F92" si="36">E92-D92</f>
        <v>0</v>
      </c>
      <c r="G92" s="31" t="s">
        <v>12</v>
      </c>
      <c r="H92" s="31" t="s">
        <v>12</v>
      </c>
    </row>
    <row r="93" spans="1:11">
      <c r="A93" s="49" t="s">
        <v>284</v>
      </c>
      <c r="B93" s="47"/>
      <c r="C93" s="47"/>
      <c r="D93" s="47"/>
      <c r="E93" s="47"/>
      <c r="F93" s="47"/>
      <c r="G93" s="47"/>
      <c r="H93" s="47"/>
    </row>
    <row r="94" spans="1:11">
      <c r="A94" s="47" t="s">
        <v>55</v>
      </c>
      <c r="B94" s="47"/>
      <c r="C94" s="47"/>
      <c r="D94" s="47"/>
      <c r="E94" s="47"/>
      <c r="F94" s="47"/>
      <c r="G94" s="47"/>
      <c r="H94" s="47"/>
    </row>
    <row r="95" spans="1:11" ht="13.8">
      <c r="A95" s="31" t="s">
        <v>21</v>
      </c>
      <c r="B95" s="31" t="s">
        <v>56</v>
      </c>
      <c r="C95" s="31"/>
      <c r="D95" s="31"/>
      <c r="E95" s="31"/>
      <c r="F95" s="31"/>
      <c r="G95" s="31"/>
      <c r="H95" s="31"/>
    </row>
    <row r="96" spans="1:11" ht="13.8">
      <c r="A96" s="31"/>
      <c r="B96" s="31" t="s">
        <v>57</v>
      </c>
      <c r="C96" s="31"/>
      <c r="D96" s="31"/>
      <c r="E96" s="31"/>
      <c r="F96" s="31">
        <f t="shared" ref="F96" si="37">E96-D96</f>
        <v>0</v>
      </c>
      <c r="G96" s="31"/>
      <c r="H96" s="31"/>
    </row>
    <row r="97" spans="1:11" ht="13.8" thickBot="1">
      <c r="A97" s="54" t="s">
        <v>58</v>
      </c>
      <c r="B97" s="55"/>
      <c r="C97" s="55"/>
      <c r="D97" s="55"/>
      <c r="E97" s="55"/>
      <c r="F97" s="55"/>
      <c r="G97" s="55"/>
      <c r="H97" s="56"/>
    </row>
    <row r="98" spans="1:11" ht="13.8">
      <c r="A98" s="31"/>
      <c r="B98" s="32" t="s">
        <v>159</v>
      </c>
      <c r="C98" s="31"/>
      <c r="D98" s="31"/>
      <c r="E98" s="31"/>
      <c r="F98" s="31">
        <f t="shared" ref="F98" si="38">E98-D98</f>
        <v>0</v>
      </c>
      <c r="G98" s="31"/>
      <c r="H98" s="31"/>
    </row>
    <row r="99" spans="1:11" ht="27.6">
      <c r="A99" s="31"/>
      <c r="B99" s="31" t="s">
        <v>60</v>
      </c>
      <c r="C99" s="31"/>
      <c r="D99" s="31"/>
      <c r="E99" s="31"/>
      <c r="F99" s="31"/>
      <c r="G99" s="31"/>
      <c r="H99" s="31"/>
    </row>
    <row r="100" spans="1:11" ht="27.6">
      <c r="A100" s="31" t="s">
        <v>22</v>
      </c>
      <c r="B100" s="31" t="s">
        <v>61</v>
      </c>
      <c r="C100" s="31" t="s">
        <v>12</v>
      </c>
      <c r="D100" s="31"/>
      <c r="E100" s="31"/>
      <c r="F100" s="31"/>
      <c r="G100" s="31" t="s">
        <v>12</v>
      </c>
      <c r="H100" s="31" t="s">
        <v>12</v>
      </c>
    </row>
    <row r="101" spans="1:11" ht="22.8" customHeight="1">
      <c r="A101" s="53" t="s">
        <v>275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</row>
    <row r="102" spans="1:11" ht="18" customHeight="1">
      <c r="A102" s="51" t="s">
        <v>285</v>
      </c>
      <c r="B102" s="51"/>
      <c r="C102" s="51"/>
      <c r="D102" s="51"/>
      <c r="E102" s="51"/>
      <c r="F102" s="51"/>
      <c r="G102" s="51"/>
      <c r="H102" s="51"/>
      <c r="I102" s="51"/>
      <c r="J102" s="51"/>
      <c r="K102" s="51"/>
    </row>
    <row r="103" spans="1:11" ht="18" customHeight="1">
      <c r="A103" s="51" t="s">
        <v>120</v>
      </c>
      <c r="B103" s="52"/>
      <c r="C103" s="52"/>
      <c r="D103" s="52"/>
      <c r="E103" s="52"/>
      <c r="F103" s="52"/>
      <c r="G103" s="52"/>
      <c r="H103" s="52"/>
      <c r="I103" s="52"/>
      <c r="J103" s="52"/>
      <c r="K103" s="52"/>
    </row>
    <row r="104" spans="1:11" ht="17.399999999999999" customHeight="1">
      <c r="A104" s="108" t="s">
        <v>286</v>
      </c>
      <c r="B104" s="109"/>
      <c r="C104" s="109"/>
      <c r="D104" s="109"/>
      <c r="E104" s="109"/>
      <c r="F104" s="109"/>
      <c r="G104" s="109"/>
      <c r="H104" s="109"/>
      <c r="I104" s="109"/>
      <c r="J104" s="109"/>
      <c r="K104" s="109"/>
    </row>
    <row r="105" spans="1:11" ht="19.2" customHeight="1">
      <c r="A105" s="51" t="s">
        <v>287</v>
      </c>
      <c r="B105" s="51"/>
      <c r="C105" s="51"/>
      <c r="D105" s="51"/>
      <c r="E105" s="51"/>
      <c r="F105" s="51"/>
      <c r="G105" s="51"/>
      <c r="H105" s="51"/>
      <c r="I105" s="51"/>
      <c r="J105" s="51"/>
      <c r="K105" s="51"/>
    </row>
    <row r="106" spans="1:11" ht="21.6" customHeight="1">
      <c r="A106" s="51" t="s">
        <v>288</v>
      </c>
      <c r="B106" s="51"/>
      <c r="C106" s="51"/>
      <c r="D106" s="51"/>
      <c r="E106" s="51"/>
      <c r="F106" s="51"/>
      <c r="G106" s="51"/>
      <c r="H106" s="51"/>
      <c r="I106" s="51"/>
      <c r="J106" s="51"/>
      <c r="K106" s="51"/>
    </row>
    <row r="107" spans="1:11" ht="21" customHeight="1">
      <c r="A107" s="51" t="s">
        <v>289</v>
      </c>
      <c r="B107" s="51"/>
      <c r="C107" s="51"/>
      <c r="D107" s="51"/>
      <c r="E107" s="51"/>
      <c r="F107" s="51"/>
      <c r="G107" s="51"/>
      <c r="H107" s="51"/>
      <c r="I107" s="51"/>
      <c r="J107" s="51"/>
      <c r="K107" s="51"/>
    </row>
    <row r="110" spans="1:11" ht="15.6">
      <c r="B110" s="9" t="s">
        <v>144</v>
      </c>
      <c r="C110" s="9"/>
      <c r="D110" s="9"/>
      <c r="E110" s="61" t="s">
        <v>145</v>
      </c>
      <c r="F110" s="61"/>
      <c r="G110" s="61"/>
    </row>
  </sheetData>
  <mergeCells count="73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54:K54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C43:E43"/>
    <mergeCell ref="F43:H43"/>
    <mergeCell ref="I43:K43"/>
    <mergeCell ref="A45:K45"/>
    <mergeCell ref="C46:E46"/>
    <mergeCell ref="F46:H46"/>
    <mergeCell ref="I46:K46"/>
    <mergeCell ref="A93:H93"/>
    <mergeCell ref="F60:H60"/>
    <mergeCell ref="I60:K60"/>
    <mergeCell ref="A48:K48"/>
    <mergeCell ref="C49:E49"/>
    <mergeCell ref="F49:H49"/>
    <mergeCell ref="I49:K49"/>
    <mergeCell ref="A51:K51"/>
    <mergeCell ref="A55:K55"/>
    <mergeCell ref="A56:K56"/>
    <mergeCell ref="A57:K57"/>
    <mergeCell ref="A58:K58"/>
    <mergeCell ref="A59:K59"/>
    <mergeCell ref="C52:E52"/>
    <mergeCell ref="F52:H52"/>
    <mergeCell ref="I52:K52"/>
    <mergeCell ref="A106:K106"/>
    <mergeCell ref="A107:K107"/>
    <mergeCell ref="E110:G110"/>
    <mergeCell ref="A101:K101"/>
    <mergeCell ref="A102:K102"/>
    <mergeCell ref="A103:K103"/>
    <mergeCell ref="A104:K104"/>
    <mergeCell ref="A60:A61"/>
    <mergeCell ref="B60:B61"/>
    <mergeCell ref="C60:E60"/>
    <mergeCell ref="A78:K78"/>
    <mergeCell ref="A105:K105"/>
    <mergeCell ref="A63:K63"/>
    <mergeCell ref="A64:K64"/>
    <mergeCell ref="A67:K67"/>
    <mergeCell ref="A68:K68"/>
    <mergeCell ref="A77:K77"/>
    <mergeCell ref="A94:H94"/>
    <mergeCell ref="A97:H97"/>
    <mergeCell ref="A79:K79"/>
    <mergeCell ref="A80:K80"/>
    <mergeCell ref="A82:K82"/>
    <mergeCell ref="A91:H91"/>
  </mergeCells>
  <pageMargins left="0.7" right="0.7" top="0.75" bottom="0.75" header="0.3" footer="0.3"/>
  <pageSetup paperSize="9" scale="84" orientation="landscape" verticalDpi="0" r:id="rId1"/>
  <rowBreaks count="3" manualBreakCount="3">
    <brk id="19" max="16383" man="1"/>
    <brk id="54" max="16383" man="1"/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35"/>
  <sheetViews>
    <sheetView view="pageBreakPreview" topLeftCell="A34" zoomScale="85" zoomScaleNormal="85" zoomScaleSheetLayoutView="85" workbookViewId="0">
      <selection sqref="A1:XFD1048576"/>
    </sheetView>
  </sheetViews>
  <sheetFormatPr defaultColWidth="34" defaultRowHeight="13.2"/>
  <cols>
    <col min="1" max="1" width="5.5546875" style="2" customWidth="1"/>
    <col min="2" max="2" width="34" style="2"/>
    <col min="3" max="3" width="10.6640625" style="2" customWidth="1"/>
    <col min="4" max="6" width="9.44140625" style="2" customWidth="1"/>
    <col min="7" max="7" width="9.21875" style="2" customWidth="1"/>
    <col min="8" max="10" width="9.44140625" style="2" customWidth="1"/>
    <col min="11" max="11" width="9.33203125" style="2" customWidth="1"/>
    <col min="12" max="16384" width="34" style="2"/>
  </cols>
  <sheetData>
    <row r="1" spans="1:11">
      <c r="H1" s="62" t="s">
        <v>62</v>
      </c>
      <c r="I1" s="62"/>
      <c r="J1" s="62"/>
      <c r="K1" s="62"/>
    </row>
    <row r="2" spans="1:11" ht="29.4" customHeight="1">
      <c r="H2" s="62" t="s">
        <v>63</v>
      </c>
      <c r="I2" s="62"/>
      <c r="J2" s="62"/>
      <c r="K2" s="62"/>
    </row>
    <row r="3" spans="1:11" ht="17.399999999999999">
      <c r="A3" s="63" t="s">
        <v>64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34.799999999999997" customHeight="1">
      <c r="A4" s="27" t="s">
        <v>65</v>
      </c>
      <c r="B4" s="27" t="s">
        <v>129</v>
      </c>
      <c r="C4" s="27"/>
      <c r="D4" s="64" t="s">
        <v>130</v>
      </c>
      <c r="E4" s="64"/>
      <c r="F4" s="64"/>
      <c r="G4" s="64"/>
      <c r="H4" s="64"/>
      <c r="I4" s="64"/>
      <c r="J4" s="64"/>
      <c r="K4" s="64"/>
    </row>
    <row r="5" spans="1:11" ht="18" customHeight="1">
      <c r="A5" s="1"/>
      <c r="B5" s="1" t="s">
        <v>66</v>
      </c>
      <c r="C5" s="1"/>
      <c r="D5" s="65" t="s">
        <v>67</v>
      </c>
      <c r="E5" s="65"/>
      <c r="F5" s="65"/>
      <c r="G5" s="65"/>
      <c r="H5" s="65"/>
      <c r="I5" s="65"/>
      <c r="J5" s="65"/>
      <c r="K5" s="65"/>
    </row>
    <row r="6" spans="1:11" ht="35.4" customHeight="1">
      <c r="A6" s="27" t="s">
        <v>68</v>
      </c>
      <c r="B6" s="27" t="s">
        <v>131</v>
      </c>
      <c r="C6" s="27"/>
      <c r="D6" s="64" t="s">
        <v>130</v>
      </c>
      <c r="E6" s="64"/>
      <c r="F6" s="64"/>
      <c r="G6" s="64"/>
      <c r="H6" s="64"/>
      <c r="I6" s="64"/>
      <c r="J6" s="64"/>
      <c r="K6" s="64"/>
    </row>
    <row r="7" spans="1:11" ht="18" customHeight="1">
      <c r="B7" s="1" t="s">
        <v>66</v>
      </c>
      <c r="D7" s="65" t="s">
        <v>69</v>
      </c>
      <c r="E7" s="65"/>
      <c r="F7" s="65"/>
      <c r="G7" s="65"/>
      <c r="H7" s="65"/>
      <c r="I7" s="65"/>
      <c r="J7" s="65"/>
      <c r="K7" s="65"/>
    </row>
    <row r="8" spans="1:11" s="27" customFormat="1" ht="48" customHeight="1">
      <c r="A8" s="27" t="s">
        <v>70</v>
      </c>
      <c r="B8" s="27" t="s">
        <v>161</v>
      </c>
      <c r="D8" s="73" t="s">
        <v>162</v>
      </c>
      <c r="E8" s="73"/>
      <c r="F8" s="73"/>
      <c r="G8" s="73"/>
      <c r="H8" s="73"/>
      <c r="I8" s="73"/>
      <c r="J8" s="73"/>
      <c r="K8" s="73"/>
    </row>
    <row r="9" spans="1:11" s="27" customFormat="1" ht="19.2" customHeight="1">
      <c r="B9" s="27" t="s">
        <v>182</v>
      </c>
      <c r="C9" s="27" t="s">
        <v>183</v>
      </c>
      <c r="D9" s="73" t="s">
        <v>184</v>
      </c>
      <c r="E9" s="73"/>
      <c r="F9" s="73"/>
      <c r="G9" s="73"/>
      <c r="H9" s="73"/>
      <c r="I9" s="73"/>
      <c r="J9" s="73"/>
      <c r="K9" s="73"/>
    </row>
    <row r="10" spans="1:11" s="1" customFormat="1" ht="18">
      <c r="A10" s="27"/>
      <c r="B10" s="1" t="s">
        <v>66</v>
      </c>
      <c r="C10" s="3" t="s">
        <v>73</v>
      </c>
    </row>
    <row r="11" spans="1:11" s="1" customFormat="1" ht="31.8" customHeight="1">
      <c r="A11" s="27" t="s">
        <v>74</v>
      </c>
      <c r="B11" s="27" t="s">
        <v>75</v>
      </c>
      <c r="C11" s="100" t="s">
        <v>163</v>
      </c>
      <c r="D11" s="100"/>
      <c r="E11" s="100"/>
      <c r="F11" s="100"/>
      <c r="G11" s="100"/>
      <c r="H11" s="100"/>
      <c r="I11" s="100"/>
      <c r="J11" s="100"/>
      <c r="K11" s="100"/>
    </row>
    <row r="12" spans="1:11" s="1" customFormat="1" ht="16.8" customHeight="1">
      <c r="A12" s="27" t="s">
        <v>76</v>
      </c>
      <c r="B12" s="66" t="s">
        <v>77</v>
      </c>
      <c r="C12" s="66"/>
      <c r="D12" s="66"/>
      <c r="E12" s="66"/>
      <c r="F12" s="66"/>
      <c r="G12" s="66"/>
      <c r="H12" s="66"/>
      <c r="I12" s="66"/>
      <c r="J12" s="66"/>
      <c r="K12" s="66"/>
    </row>
    <row r="13" spans="1:11" ht="18" customHeight="1">
      <c r="A13" s="68" t="s">
        <v>78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</row>
    <row r="14" spans="1:11" ht="16.8" customHeight="1">
      <c r="A14" s="47" t="s">
        <v>0</v>
      </c>
      <c r="B14" s="47" t="s">
        <v>1</v>
      </c>
      <c r="C14" s="48" t="s">
        <v>2</v>
      </c>
      <c r="D14" s="48"/>
      <c r="E14" s="48"/>
      <c r="F14" s="48" t="s">
        <v>3</v>
      </c>
      <c r="G14" s="48"/>
      <c r="H14" s="48"/>
      <c r="I14" s="48" t="s">
        <v>4</v>
      </c>
      <c r="J14" s="48"/>
      <c r="K14" s="48"/>
    </row>
    <row r="15" spans="1:11" ht="20.399999999999999">
      <c r="A15" s="47"/>
      <c r="B15" s="47"/>
      <c r="C15" s="4" t="s">
        <v>79</v>
      </c>
      <c r="D15" s="4" t="s">
        <v>80</v>
      </c>
      <c r="E15" s="4" t="s">
        <v>81</v>
      </c>
      <c r="F15" s="4" t="s">
        <v>79</v>
      </c>
      <c r="G15" s="4" t="s">
        <v>82</v>
      </c>
      <c r="H15" s="4" t="s">
        <v>81</v>
      </c>
      <c r="I15" s="4" t="s">
        <v>83</v>
      </c>
      <c r="J15" s="4" t="s">
        <v>84</v>
      </c>
      <c r="K15" s="4" t="s">
        <v>81</v>
      </c>
    </row>
    <row r="16" spans="1:11" s="5" customFormat="1" ht="10.199999999999999">
      <c r="A16" s="4"/>
      <c r="B16" s="4"/>
      <c r="C16" s="4" t="s">
        <v>85</v>
      </c>
      <c r="D16" s="4" t="s">
        <v>86</v>
      </c>
      <c r="E16" s="4" t="s">
        <v>87</v>
      </c>
      <c r="F16" s="4" t="s">
        <v>88</v>
      </c>
      <c r="G16" s="4" t="s">
        <v>89</v>
      </c>
      <c r="H16" s="4" t="s">
        <v>90</v>
      </c>
      <c r="I16" s="4" t="s">
        <v>91</v>
      </c>
      <c r="J16" s="4" t="s">
        <v>92</v>
      </c>
      <c r="K16" s="4" t="s">
        <v>93</v>
      </c>
    </row>
    <row r="17" spans="1:11" s="3" customFormat="1" ht="13.8">
      <c r="A17" s="28" t="s">
        <v>6</v>
      </c>
      <c r="B17" s="29" t="s">
        <v>123</v>
      </c>
      <c r="C17" s="28">
        <f>2781.43+491</f>
        <v>3272.43</v>
      </c>
      <c r="D17" s="28"/>
      <c r="E17" s="28">
        <f>C17+D17</f>
        <v>3272.43</v>
      </c>
      <c r="F17" s="28">
        <f>2365.13+491</f>
        <v>2856.13</v>
      </c>
      <c r="G17" s="28"/>
      <c r="H17" s="28">
        <f>F17+G17</f>
        <v>2856.13</v>
      </c>
      <c r="I17" s="28">
        <f>C17-F17</f>
        <v>416.29999999999973</v>
      </c>
      <c r="J17" s="28">
        <f>D17-G17</f>
        <v>0</v>
      </c>
      <c r="K17" s="28">
        <f>I17+J17</f>
        <v>416.29999999999973</v>
      </c>
    </row>
    <row r="18" spans="1:11" ht="37.799999999999997" customHeight="1">
      <c r="A18" s="68" t="s">
        <v>290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</row>
    <row r="19" spans="1:11" ht="15.6">
      <c r="A19" s="31"/>
      <c r="B19" s="31" t="s">
        <v>7</v>
      </c>
      <c r="C19" s="31"/>
      <c r="D19" s="31"/>
      <c r="E19" s="31"/>
      <c r="F19" s="31"/>
      <c r="G19" s="31"/>
      <c r="H19" s="31"/>
      <c r="I19" s="31"/>
      <c r="J19" s="31"/>
      <c r="K19" s="31"/>
    </row>
    <row r="20" spans="1:11" ht="36" customHeight="1">
      <c r="A20" s="28">
        <v>1</v>
      </c>
      <c r="B20" s="32" t="s">
        <v>164</v>
      </c>
      <c r="C20" s="28">
        <v>472.43</v>
      </c>
      <c r="D20" s="28"/>
      <c r="E20" s="28">
        <f>C20+D20</f>
        <v>472.43</v>
      </c>
      <c r="F20" s="28">
        <v>472.43</v>
      </c>
      <c r="G20" s="28"/>
      <c r="H20" s="28">
        <f>F20+G20</f>
        <v>472.43</v>
      </c>
      <c r="I20" s="110">
        <f t="shared" ref="I20" si="0">C20-F20</f>
        <v>0</v>
      </c>
      <c r="J20" s="110">
        <f t="shared" ref="J20" si="1">D20-G20</f>
        <v>0</v>
      </c>
      <c r="K20" s="110">
        <f t="shared" ref="K20" si="2">I20+J20</f>
        <v>0</v>
      </c>
    </row>
    <row r="21" spans="1:11" ht="50.4" customHeight="1">
      <c r="A21" s="28">
        <v>2</v>
      </c>
      <c r="B21" s="32" t="s">
        <v>165</v>
      </c>
      <c r="C21" s="28">
        <f>2159.1+440.9</f>
        <v>2600</v>
      </c>
      <c r="D21" s="28"/>
      <c r="E21" s="28">
        <f>C21+D21</f>
        <v>2600</v>
      </c>
      <c r="F21" s="28">
        <f>1759.1+440.9</f>
        <v>2200</v>
      </c>
      <c r="G21" s="28"/>
      <c r="H21" s="28">
        <f>F21+G21</f>
        <v>2200</v>
      </c>
      <c r="I21" s="110">
        <f t="shared" ref="I21" si="3">C21-F21</f>
        <v>400</v>
      </c>
      <c r="J21" s="110">
        <f t="shared" ref="J21" si="4">D21-G21</f>
        <v>0</v>
      </c>
      <c r="K21" s="110">
        <f t="shared" ref="K21" si="5">I21+J21</f>
        <v>400</v>
      </c>
    </row>
    <row r="22" spans="1:11" ht="49.2" customHeight="1">
      <c r="A22" s="28">
        <v>3</v>
      </c>
      <c r="B22" s="32" t="s">
        <v>166</v>
      </c>
      <c r="C22" s="28">
        <f>149.9+50.1</f>
        <v>200</v>
      </c>
      <c r="D22" s="28"/>
      <c r="E22" s="28">
        <f>C22+D22</f>
        <v>200</v>
      </c>
      <c r="F22" s="28">
        <f>133.6+50.1</f>
        <v>183.7</v>
      </c>
      <c r="G22" s="28"/>
      <c r="H22" s="28">
        <f>F22+G22</f>
        <v>183.7</v>
      </c>
      <c r="I22" s="110">
        <f t="shared" ref="I22:J22" si="6">C22-F22</f>
        <v>16.300000000000011</v>
      </c>
      <c r="J22" s="110">
        <f t="shared" si="6"/>
        <v>0</v>
      </c>
      <c r="K22" s="110">
        <f t="shared" ref="K22" si="7">I22+J22</f>
        <v>16.300000000000011</v>
      </c>
    </row>
    <row r="23" spans="1:11" ht="21.6" customHeight="1">
      <c r="A23" s="68" t="s">
        <v>97</v>
      </c>
      <c r="B23" s="69"/>
      <c r="C23" s="69"/>
      <c r="D23" s="69"/>
      <c r="E23" s="69"/>
      <c r="F23" s="69"/>
      <c r="G23" s="69"/>
      <c r="H23" s="69"/>
      <c r="I23" s="69"/>
      <c r="J23" s="69"/>
      <c r="K23" s="69"/>
    </row>
    <row r="24" spans="1:11" ht="36">
      <c r="A24" s="31" t="s">
        <v>8</v>
      </c>
      <c r="B24" s="31" t="s">
        <v>9</v>
      </c>
      <c r="C24" s="6" t="s">
        <v>94</v>
      </c>
      <c r="D24" s="6" t="s">
        <v>95</v>
      </c>
      <c r="E24" s="6" t="s">
        <v>96</v>
      </c>
    </row>
    <row r="25" spans="1:11" ht="13.8">
      <c r="A25" s="31" t="s">
        <v>6</v>
      </c>
      <c r="B25" s="31" t="s">
        <v>11</v>
      </c>
      <c r="C25" s="31" t="s">
        <v>12</v>
      </c>
      <c r="D25" s="31"/>
      <c r="E25" s="31" t="s">
        <v>12</v>
      </c>
    </row>
    <row r="26" spans="1:11" ht="13.8">
      <c r="A26" s="31"/>
      <c r="B26" s="31" t="s">
        <v>13</v>
      </c>
      <c r="C26" s="31"/>
      <c r="D26" s="31"/>
      <c r="E26" s="31"/>
    </row>
    <row r="27" spans="1:11" ht="13.8">
      <c r="A27" s="31" t="s">
        <v>14</v>
      </c>
      <c r="B27" s="31" t="s">
        <v>15</v>
      </c>
      <c r="C27" s="31" t="s">
        <v>12</v>
      </c>
      <c r="D27" s="31"/>
      <c r="E27" s="31" t="s">
        <v>12</v>
      </c>
    </row>
    <row r="28" spans="1:11" ht="13.8">
      <c r="A28" s="31" t="s">
        <v>16</v>
      </c>
      <c r="B28" s="31" t="s">
        <v>17</v>
      </c>
      <c r="C28" s="31" t="s">
        <v>12</v>
      </c>
      <c r="D28" s="31"/>
      <c r="E28" s="31" t="s">
        <v>12</v>
      </c>
    </row>
    <row r="29" spans="1:11">
      <c r="A29" s="47" t="s">
        <v>18</v>
      </c>
      <c r="B29" s="47"/>
      <c r="C29" s="47"/>
      <c r="D29" s="47"/>
      <c r="E29" s="47"/>
    </row>
    <row r="30" spans="1:11" ht="13.8">
      <c r="A30" s="31" t="s">
        <v>19</v>
      </c>
      <c r="B30" s="31" t="s">
        <v>20</v>
      </c>
      <c r="C30" s="28">
        <f>SUM(C32:C35)</f>
        <v>0</v>
      </c>
      <c r="D30" s="28">
        <f t="shared" ref="D30:E30" si="8">SUM(D32:D35)</f>
        <v>0</v>
      </c>
      <c r="E30" s="28">
        <f t="shared" si="8"/>
        <v>0</v>
      </c>
    </row>
    <row r="31" spans="1:11" ht="13.8">
      <c r="A31" s="31"/>
      <c r="B31" s="31" t="s">
        <v>13</v>
      </c>
      <c r="C31" s="28"/>
      <c r="D31" s="28"/>
      <c r="E31" s="28"/>
    </row>
    <row r="32" spans="1:11" ht="13.8">
      <c r="A32" s="31" t="s">
        <v>21</v>
      </c>
      <c r="B32" s="31" t="s">
        <v>15</v>
      </c>
      <c r="C32" s="28"/>
      <c r="D32" s="28"/>
      <c r="E32" s="28">
        <f>C32-D32</f>
        <v>0</v>
      </c>
    </row>
    <row r="33" spans="1:11" ht="13.8">
      <c r="A33" s="31" t="s">
        <v>22</v>
      </c>
      <c r="B33" s="31" t="s">
        <v>23</v>
      </c>
      <c r="C33" s="28"/>
      <c r="D33" s="28"/>
      <c r="E33" s="28">
        <f t="shared" ref="E33:E35" si="9">C33-D33</f>
        <v>0</v>
      </c>
    </row>
    <row r="34" spans="1:11" ht="13.8">
      <c r="A34" s="31" t="s">
        <v>24</v>
      </c>
      <c r="B34" s="31" t="s">
        <v>25</v>
      </c>
      <c r="C34" s="28"/>
      <c r="D34" s="28"/>
      <c r="E34" s="28">
        <f t="shared" si="9"/>
        <v>0</v>
      </c>
    </row>
    <row r="35" spans="1:11" ht="13.8">
      <c r="A35" s="31" t="s">
        <v>26</v>
      </c>
      <c r="B35" s="31" t="s">
        <v>27</v>
      </c>
      <c r="C35" s="28"/>
      <c r="D35" s="28"/>
      <c r="E35" s="28">
        <f t="shared" si="9"/>
        <v>0</v>
      </c>
    </row>
    <row r="36" spans="1:11">
      <c r="A36" s="47" t="s">
        <v>28</v>
      </c>
      <c r="B36" s="47"/>
      <c r="C36" s="47"/>
      <c r="D36" s="47"/>
      <c r="E36" s="47"/>
    </row>
    <row r="37" spans="1:11" ht="13.8">
      <c r="A37" s="31" t="s">
        <v>29</v>
      </c>
      <c r="B37" s="31" t="s">
        <v>30</v>
      </c>
      <c r="C37" s="31" t="s">
        <v>12</v>
      </c>
      <c r="D37" s="31"/>
      <c r="E37" s="31"/>
    </row>
    <row r="38" spans="1:11" ht="13.8">
      <c r="A38" s="31"/>
      <c r="B38" s="31" t="s">
        <v>13</v>
      </c>
      <c r="C38" s="31"/>
      <c r="D38" s="31"/>
      <c r="E38" s="31"/>
    </row>
    <row r="39" spans="1:11" ht="13.8">
      <c r="A39" s="31" t="s">
        <v>31</v>
      </c>
      <c r="B39" s="31" t="s">
        <v>15</v>
      </c>
      <c r="C39" s="31" t="s">
        <v>12</v>
      </c>
      <c r="D39" s="31"/>
      <c r="E39" s="31"/>
    </row>
    <row r="40" spans="1:11" ht="13.8">
      <c r="A40" s="31" t="s">
        <v>32</v>
      </c>
      <c r="B40" s="31" t="s">
        <v>27</v>
      </c>
      <c r="C40" s="31" t="s">
        <v>12</v>
      </c>
      <c r="D40" s="31"/>
      <c r="E40" s="31"/>
    </row>
    <row r="42" spans="1:11" ht="16.2" customHeight="1">
      <c r="A42" s="68" t="s">
        <v>98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</row>
    <row r="44" spans="1:11">
      <c r="A44" s="47" t="s">
        <v>8</v>
      </c>
      <c r="B44" s="47" t="s">
        <v>9</v>
      </c>
      <c r="C44" s="47" t="s">
        <v>33</v>
      </c>
      <c r="D44" s="47"/>
      <c r="E44" s="47"/>
      <c r="F44" s="47" t="s">
        <v>34</v>
      </c>
      <c r="G44" s="47"/>
      <c r="H44" s="47"/>
      <c r="I44" s="47" t="s">
        <v>10</v>
      </c>
      <c r="J44" s="47"/>
      <c r="K44" s="47"/>
    </row>
    <row r="45" spans="1:11" ht="20.399999999999999">
      <c r="A45" s="47"/>
      <c r="B45" s="47"/>
      <c r="C45" s="10" t="s">
        <v>168</v>
      </c>
      <c r="D45" s="10" t="s">
        <v>122</v>
      </c>
      <c r="E45" s="4" t="s">
        <v>81</v>
      </c>
      <c r="F45" s="10" t="s">
        <v>168</v>
      </c>
      <c r="G45" s="10" t="s">
        <v>122</v>
      </c>
      <c r="H45" s="4" t="s">
        <v>81</v>
      </c>
      <c r="I45" s="10" t="s">
        <v>168</v>
      </c>
      <c r="J45" s="10" t="s">
        <v>122</v>
      </c>
      <c r="K45" s="4" t="s">
        <v>81</v>
      </c>
    </row>
    <row r="46" spans="1:11" s="7" customFormat="1" ht="13.8">
      <c r="A46" s="33" t="s">
        <v>99</v>
      </c>
      <c r="B46" s="33" t="s">
        <v>100</v>
      </c>
      <c r="C46" s="43"/>
      <c r="D46" s="43"/>
      <c r="E46" s="43"/>
      <c r="F46" s="43"/>
      <c r="G46" s="43"/>
      <c r="H46" s="43"/>
      <c r="I46" s="43"/>
      <c r="J46" s="43"/>
      <c r="K46" s="43"/>
    </row>
    <row r="47" spans="1:11" ht="26.4">
      <c r="A47" s="31"/>
      <c r="B47" s="31" t="s">
        <v>167</v>
      </c>
      <c r="C47" s="113">
        <v>472.43</v>
      </c>
      <c r="D47" s="113"/>
      <c r="E47" s="113">
        <f t="shared" ref="E47:E48" si="10">C47+D47</f>
        <v>472.43</v>
      </c>
      <c r="F47" s="113">
        <v>472.43</v>
      </c>
      <c r="G47" s="113"/>
      <c r="H47" s="113">
        <f t="shared" ref="H47:H48" si="11">F47+G47</f>
        <v>472.43</v>
      </c>
      <c r="I47" s="113">
        <f t="shared" ref="I47:I48" si="12">F47-C47</f>
        <v>0</v>
      </c>
      <c r="J47" s="113">
        <f t="shared" ref="J47:J48" si="13">G47-D47</f>
        <v>0</v>
      </c>
      <c r="K47" s="113">
        <f t="shared" ref="K47:K48" si="14">I47+J47</f>
        <v>0</v>
      </c>
    </row>
    <row r="48" spans="1:11" ht="26.4">
      <c r="A48" s="31"/>
      <c r="B48" s="31" t="s">
        <v>169</v>
      </c>
      <c r="C48" s="113">
        <f>2159.1+440.9</f>
        <v>2600</v>
      </c>
      <c r="D48" s="113"/>
      <c r="E48" s="113">
        <f t="shared" si="10"/>
        <v>2600</v>
      </c>
      <c r="F48" s="113">
        <f>1759.1+440.9</f>
        <v>2200</v>
      </c>
      <c r="G48" s="113"/>
      <c r="H48" s="113">
        <f t="shared" si="11"/>
        <v>2200</v>
      </c>
      <c r="I48" s="113">
        <f t="shared" si="12"/>
        <v>-400</v>
      </c>
      <c r="J48" s="113">
        <f t="shared" si="13"/>
        <v>0</v>
      </c>
      <c r="K48" s="113">
        <f t="shared" si="14"/>
        <v>-400</v>
      </c>
    </row>
    <row r="49" spans="1:11" ht="26.4">
      <c r="A49" s="31"/>
      <c r="B49" s="31" t="s">
        <v>170</v>
      </c>
      <c r="C49" s="113">
        <f>149.9+50.1</f>
        <v>200</v>
      </c>
      <c r="D49" s="113"/>
      <c r="E49" s="113">
        <f t="shared" ref="E49" si="15">C49+D49</f>
        <v>200</v>
      </c>
      <c r="F49" s="113">
        <f>133.6+50.1</f>
        <v>183.7</v>
      </c>
      <c r="G49" s="113"/>
      <c r="H49" s="113">
        <f t="shared" ref="H49" si="16">F49+G49</f>
        <v>183.7</v>
      </c>
      <c r="I49" s="113">
        <f t="shared" ref="I49:J49" si="17">F49-C49</f>
        <v>-16.300000000000011</v>
      </c>
      <c r="J49" s="113">
        <f t="shared" si="17"/>
        <v>0</v>
      </c>
      <c r="K49" s="113">
        <f t="shared" ref="K49" si="18">I49+J49</f>
        <v>-16.300000000000011</v>
      </c>
    </row>
    <row r="50" spans="1:11" ht="28.8" customHeight="1">
      <c r="A50" s="44" t="s">
        <v>291</v>
      </c>
      <c r="B50" s="43"/>
      <c r="C50" s="43"/>
      <c r="D50" s="43"/>
      <c r="E50" s="43"/>
      <c r="F50" s="43"/>
      <c r="G50" s="43"/>
      <c r="H50" s="43"/>
      <c r="I50" s="43"/>
      <c r="J50" s="43"/>
      <c r="K50" s="43"/>
    </row>
    <row r="51" spans="1:11" s="7" customFormat="1" ht="13.8">
      <c r="A51" s="33" t="s">
        <v>101</v>
      </c>
      <c r="B51" s="33" t="s">
        <v>102</v>
      </c>
      <c r="C51" s="43"/>
      <c r="D51" s="43"/>
      <c r="E51" s="43"/>
      <c r="F51" s="43"/>
      <c r="G51" s="43"/>
      <c r="H51" s="43"/>
      <c r="I51" s="43"/>
      <c r="J51" s="43"/>
      <c r="K51" s="43"/>
    </row>
    <row r="52" spans="1:11" ht="26.4">
      <c r="A52" s="31"/>
      <c r="B52" s="31" t="s">
        <v>171</v>
      </c>
      <c r="C52" s="28">
        <v>1605</v>
      </c>
      <c r="D52" s="28"/>
      <c r="E52" s="28">
        <f t="shared" ref="E52:E57" si="19">C52+D52</f>
        <v>1605</v>
      </c>
      <c r="F52" s="28">
        <v>1605</v>
      </c>
      <c r="G52" s="28"/>
      <c r="H52" s="28">
        <f t="shared" ref="H52:H57" si="20">F52+G52</f>
        <v>1605</v>
      </c>
      <c r="I52" s="28">
        <f t="shared" ref="I52:J57" si="21">F52-C52</f>
        <v>0</v>
      </c>
      <c r="J52" s="28">
        <f t="shared" si="21"/>
        <v>0</v>
      </c>
      <c r="K52" s="28">
        <f t="shared" ref="K52:K57" si="22">I52+J52</f>
        <v>0</v>
      </c>
    </row>
    <row r="53" spans="1:11" ht="26.4">
      <c r="A53" s="31"/>
      <c r="B53" s="31" t="s">
        <v>172</v>
      </c>
      <c r="C53" s="28">
        <v>1605</v>
      </c>
      <c r="D53" s="28"/>
      <c r="E53" s="28">
        <f t="shared" si="19"/>
        <v>1605</v>
      </c>
      <c r="F53" s="28">
        <v>1605</v>
      </c>
      <c r="G53" s="28"/>
      <c r="H53" s="28">
        <f t="shared" si="20"/>
        <v>1605</v>
      </c>
      <c r="I53" s="28">
        <f t="shared" si="21"/>
        <v>0</v>
      </c>
      <c r="J53" s="28">
        <f t="shared" si="21"/>
        <v>0</v>
      </c>
      <c r="K53" s="28">
        <f t="shared" si="22"/>
        <v>0</v>
      </c>
    </row>
    <row r="54" spans="1:11" ht="26.4">
      <c r="A54" s="31"/>
      <c r="B54" s="31" t="s">
        <v>173</v>
      </c>
      <c r="C54" s="28">
        <v>5400</v>
      </c>
      <c r="D54" s="28"/>
      <c r="E54" s="28">
        <f t="shared" si="19"/>
        <v>5400</v>
      </c>
      <c r="F54" s="28">
        <v>5400</v>
      </c>
      <c r="G54" s="28"/>
      <c r="H54" s="28">
        <f t="shared" si="20"/>
        <v>5400</v>
      </c>
      <c r="I54" s="28">
        <f t="shared" si="21"/>
        <v>0</v>
      </c>
      <c r="J54" s="28">
        <f t="shared" si="21"/>
        <v>0</v>
      </c>
      <c r="K54" s="28">
        <f t="shared" si="22"/>
        <v>0</v>
      </c>
    </row>
    <row r="55" spans="1:11" ht="26.4">
      <c r="A55" s="31"/>
      <c r="B55" s="31" t="s">
        <v>174</v>
      </c>
      <c r="C55" s="28">
        <v>5400</v>
      </c>
      <c r="D55" s="28"/>
      <c r="E55" s="28">
        <f t="shared" si="19"/>
        <v>5400</v>
      </c>
      <c r="F55" s="28">
        <v>5400</v>
      </c>
      <c r="G55" s="28"/>
      <c r="H55" s="28">
        <f t="shared" si="20"/>
        <v>5400</v>
      </c>
      <c r="I55" s="28">
        <f t="shared" si="21"/>
        <v>0</v>
      </c>
      <c r="J55" s="28">
        <f t="shared" si="21"/>
        <v>0</v>
      </c>
      <c r="K55" s="28">
        <f t="shared" si="22"/>
        <v>0</v>
      </c>
    </row>
    <row r="56" spans="1:11" ht="26.4">
      <c r="A56" s="31"/>
      <c r="B56" s="31" t="s">
        <v>175</v>
      </c>
      <c r="C56" s="28">
        <v>525</v>
      </c>
      <c r="D56" s="28"/>
      <c r="E56" s="28">
        <f t="shared" si="19"/>
        <v>525</v>
      </c>
      <c r="F56" s="28">
        <v>525</v>
      </c>
      <c r="G56" s="28"/>
      <c r="H56" s="28">
        <f t="shared" si="20"/>
        <v>525</v>
      </c>
      <c r="I56" s="28">
        <f t="shared" si="21"/>
        <v>0</v>
      </c>
      <c r="J56" s="28">
        <f t="shared" si="21"/>
        <v>0</v>
      </c>
      <c r="K56" s="28">
        <f t="shared" si="22"/>
        <v>0</v>
      </c>
    </row>
    <row r="57" spans="1:11" ht="26.4">
      <c r="A57" s="31"/>
      <c r="B57" s="31" t="s">
        <v>176</v>
      </c>
      <c r="C57" s="28">
        <v>525</v>
      </c>
      <c r="D57" s="28"/>
      <c r="E57" s="28">
        <f t="shared" si="19"/>
        <v>525</v>
      </c>
      <c r="F57" s="28">
        <v>525</v>
      </c>
      <c r="G57" s="28"/>
      <c r="H57" s="28">
        <f t="shared" si="20"/>
        <v>525</v>
      </c>
      <c r="I57" s="28">
        <f t="shared" si="21"/>
        <v>0</v>
      </c>
      <c r="J57" s="28">
        <f t="shared" si="21"/>
        <v>0</v>
      </c>
      <c r="K57" s="28">
        <f t="shared" si="22"/>
        <v>0</v>
      </c>
    </row>
    <row r="58" spans="1:11" ht="15" customHeight="1">
      <c r="A58" s="49" t="s">
        <v>126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</row>
    <row r="59" spans="1:11" s="7" customFormat="1" ht="13.8">
      <c r="A59" s="33" t="s">
        <v>103</v>
      </c>
      <c r="B59" s="33" t="s">
        <v>104</v>
      </c>
      <c r="C59" s="43"/>
      <c r="D59" s="43"/>
      <c r="E59" s="43"/>
      <c r="F59" s="43"/>
      <c r="G59" s="43"/>
      <c r="H59" s="43"/>
      <c r="I59" s="43"/>
      <c r="J59" s="43"/>
      <c r="K59" s="43"/>
    </row>
    <row r="60" spans="1:11" ht="26.4">
      <c r="A60" s="31"/>
      <c r="B60" s="31" t="s">
        <v>185</v>
      </c>
      <c r="C60" s="28">
        <v>24.53</v>
      </c>
      <c r="D60" s="28"/>
      <c r="E60" s="28">
        <f t="shared" ref="E60" si="23">C60+D60</f>
        <v>24.53</v>
      </c>
      <c r="F60" s="28">
        <v>24.53</v>
      </c>
      <c r="G60" s="28"/>
      <c r="H60" s="28">
        <f t="shared" ref="H60" si="24">F60+G60</f>
        <v>24.53</v>
      </c>
      <c r="I60" s="28">
        <f t="shared" ref="I60" si="25">F60-C60</f>
        <v>0</v>
      </c>
      <c r="J60" s="28">
        <f t="shared" ref="J60" si="26">G60-D60</f>
        <v>0</v>
      </c>
      <c r="K60" s="28">
        <f t="shared" ref="K60" si="27">I60+J60</f>
        <v>0</v>
      </c>
    </row>
    <row r="61" spans="1:11" ht="39.6">
      <c r="A61" s="31"/>
      <c r="B61" s="31" t="s">
        <v>187</v>
      </c>
      <c r="C61" s="28">
        <v>40.119999999999997</v>
      </c>
      <c r="D61" s="28"/>
      <c r="E61" s="28">
        <f t="shared" ref="E61" si="28">C61+D61</f>
        <v>40.119999999999997</v>
      </c>
      <c r="F61" s="28">
        <v>40.74</v>
      </c>
      <c r="G61" s="28"/>
      <c r="H61" s="28">
        <f t="shared" ref="H61" si="29">F61+G61</f>
        <v>40.74</v>
      </c>
      <c r="I61" s="28">
        <f t="shared" ref="I61" si="30">F61-C61</f>
        <v>0.62000000000000455</v>
      </c>
      <c r="J61" s="28">
        <f t="shared" ref="J61" si="31">G61-D61</f>
        <v>0</v>
      </c>
      <c r="K61" s="28">
        <f t="shared" ref="K61" si="32">I61+J61</f>
        <v>0.62000000000000455</v>
      </c>
    </row>
    <row r="62" spans="1:11" ht="39.6">
      <c r="A62" s="31"/>
      <c r="B62" s="31" t="s">
        <v>186</v>
      </c>
      <c r="C62" s="28">
        <v>31.75</v>
      </c>
      <c r="D62" s="28"/>
      <c r="E62" s="28">
        <f t="shared" ref="E62" si="33">C62+D62</f>
        <v>31.75</v>
      </c>
      <c r="F62" s="28">
        <v>31.8</v>
      </c>
      <c r="G62" s="28"/>
      <c r="H62" s="28">
        <f t="shared" ref="H62" si="34">F62+G62</f>
        <v>31.8</v>
      </c>
      <c r="I62" s="28">
        <f t="shared" ref="I62:J62" si="35">F62-C62</f>
        <v>5.0000000000000711E-2</v>
      </c>
      <c r="J62" s="28">
        <f t="shared" si="35"/>
        <v>0</v>
      </c>
      <c r="K62" s="28">
        <f t="shared" ref="K62" si="36">I62+J62</f>
        <v>5.0000000000000711E-2</v>
      </c>
    </row>
    <row r="63" spans="1:11" ht="31.2" customHeight="1">
      <c r="A63" s="49" t="s">
        <v>292</v>
      </c>
      <c r="B63" s="47"/>
      <c r="C63" s="47"/>
      <c r="D63" s="47"/>
      <c r="E63" s="47"/>
      <c r="F63" s="47"/>
      <c r="G63" s="47"/>
      <c r="H63" s="47"/>
      <c r="I63" s="47"/>
      <c r="J63" s="47"/>
      <c r="K63" s="47"/>
    </row>
    <row r="64" spans="1:11" s="7" customFormat="1" ht="13.8">
      <c r="A64" s="33">
        <v>4</v>
      </c>
      <c r="B64" s="34" t="s">
        <v>127</v>
      </c>
      <c r="C64" s="43"/>
      <c r="D64" s="43"/>
      <c r="E64" s="43"/>
      <c r="F64" s="43"/>
      <c r="G64" s="43"/>
      <c r="H64" s="43"/>
      <c r="I64" s="43"/>
      <c r="J64" s="43"/>
      <c r="K64" s="43"/>
    </row>
    <row r="65" spans="1:11" ht="39.6">
      <c r="A65" s="31"/>
      <c r="B65" s="31" t="s">
        <v>178</v>
      </c>
      <c r="C65" s="28">
        <v>100</v>
      </c>
      <c r="D65" s="28"/>
      <c r="E65" s="28">
        <f t="shared" ref="E65" si="37">C65+D65</f>
        <v>100</v>
      </c>
      <c r="F65" s="28">
        <v>100</v>
      </c>
      <c r="G65" s="28"/>
      <c r="H65" s="28">
        <f t="shared" ref="H65" si="38">F65+G65</f>
        <v>100</v>
      </c>
      <c r="I65" s="28">
        <f t="shared" ref="I65" si="39">F65-C65</f>
        <v>0</v>
      </c>
      <c r="J65" s="28">
        <f t="shared" ref="J65" si="40">G65-D65</f>
        <v>0</v>
      </c>
      <c r="K65" s="28">
        <f t="shared" ref="K65" si="41">I65+J65</f>
        <v>0</v>
      </c>
    </row>
    <row r="66" spans="1:11" ht="39.6">
      <c r="A66" s="31"/>
      <c r="B66" s="31" t="s">
        <v>179</v>
      </c>
      <c r="C66" s="28">
        <v>100</v>
      </c>
      <c r="D66" s="28"/>
      <c r="E66" s="28">
        <f t="shared" ref="E66" si="42">C66+D66</f>
        <v>100</v>
      </c>
      <c r="F66" s="28">
        <v>100</v>
      </c>
      <c r="G66" s="28"/>
      <c r="H66" s="28">
        <f t="shared" ref="H66" si="43">F66+G66</f>
        <v>100</v>
      </c>
      <c r="I66" s="28">
        <f t="shared" ref="I66" si="44">F66-C66</f>
        <v>0</v>
      </c>
      <c r="J66" s="28">
        <f t="shared" ref="J66" si="45">G66-D66</f>
        <v>0</v>
      </c>
      <c r="K66" s="28">
        <f t="shared" ref="K66" si="46">I66+J66</f>
        <v>0</v>
      </c>
    </row>
    <row r="67" spans="1:11" ht="39.6">
      <c r="A67" s="31"/>
      <c r="B67" s="31" t="s">
        <v>180</v>
      </c>
      <c r="C67" s="28">
        <v>100</v>
      </c>
      <c r="D67" s="28"/>
      <c r="E67" s="28">
        <f t="shared" ref="E67" si="47">C67+D67</f>
        <v>100</v>
      </c>
      <c r="F67" s="28">
        <v>100</v>
      </c>
      <c r="G67" s="28"/>
      <c r="H67" s="28">
        <f t="shared" ref="H67" si="48">F67+G67</f>
        <v>100</v>
      </c>
      <c r="I67" s="28">
        <f t="shared" ref="I67:J67" si="49">F67-C67</f>
        <v>0</v>
      </c>
      <c r="J67" s="28">
        <f t="shared" si="49"/>
        <v>0</v>
      </c>
      <c r="K67" s="28">
        <f t="shared" ref="K67" si="50">I67+J67</f>
        <v>0</v>
      </c>
    </row>
    <row r="68" spans="1:11" ht="16.2" customHeight="1">
      <c r="A68" s="71" t="s">
        <v>128</v>
      </c>
      <c r="B68" s="72"/>
      <c r="C68" s="72"/>
      <c r="D68" s="72"/>
      <c r="E68" s="72"/>
      <c r="F68" s="72"/>
      <c r="G68" s="72"/>
      <c r="H68" s="72"/>
      <c r="I68" s="72"/>
      <c r="J68" s="72"/>
      <c r="K68" s="72"/>
    </row>
    <row r="69" spans="1:11" ht="33" customHeight="1">
      <c r="A69" s="45" t="s">
        <v>106</v>
      </c>
      <c r="B69" s="46"/>
      <c r="C69" s="46"/>
      <c r="D69" s="46"/>
      <c r="E69" s="46"/>
      <c r="F69" s="46"/>
      <c r="G69" s="46"/>
      <c r="H69" s="46"/>
      <c r="I69" s="46"/>
      <c r="J69" s="46"/>
      <c r="K69" s="46"/>
    </row>
    <row r="70" spans="1:11" ht="42.6" customHeight="1">
      <c r="A70" s="101" t="s">
        <v>181</v>
      </c>
      <c r="B70" s="101"/>
      <c r="C70" s="101"/>
      <c r="D70" s="101"/>
      <c r="E70" s="101"/>
      <c r="F70" s="101"/>
      <c r="G70" s="101"/>
      <c r="H70" s="101"/>
      <c r="I70" s="101"/>
      <c r="J70" s="101"/>
      <c r="K70" s="101"/>
    </row>
    <row r="71" spans="1:11" ht="13.2" customHeight="1">
      <c r="A71" s="67" t="s">
        <v>107</v>
      </c>
      <c r="B71" s="67"/>
      <c r="C71" s="67"/>
      <c r="D71" s="67"/>
      <c r="E71" s="67"/>
      <c r="F71" s="67"/>
      <c r="G71" s="67"/>
      <c r="H71" s="67"/>
      <c r="I71" s="67"/>
      <c r="J71" s="67"/>
      <c r="K71" s="67"/>
    </row>
    <row r="72" spans="1:11">
      <c r="A72" s="101" t="s">
        <v>108</v>
      </c>
      <c r="B72" s="101"/>
      <c r="C72" s="101"/>
      <c r="D72" s="101"/>
      <c r="E72" s="101"/>
      <c r="F72" s="101"/>
      <c r="G72" s="101"/>
      <c r="H72" s="101"/>
      <c r="I72" s="101"/>
      <c r="J72" s="101"/>
      <c r="K72" s="101"/>
    </row>
    <row r="73" spans="1:11" ht="17.399999999999999" customHeight="1">
      <c r="A73" s="50" t="s">
        <v>38</v>
      </c>
      <c r="B73" s="50"/>
      <c r="C73" s="50"/>
      <c r="D73" s="50"/>
      <c r="E73" s="50"/>
      <c r="F73" s="50"/>
      <c r="G73" s="50"/>
      <c r="H73" s="50"/>
      <c r="I73" s="50"/>
      <c r="J73" s="50"/>
      <c r="K73" s="50"/>
    </row>
    <row r="74" spans="1:11" ht="28.2" customHeight="1">
      <c r="A74" s="47" t="s">
        <v>8</v>
      </c>
      <c r="B74" s="47" t="s">
        <v>9</v>
      </c>
      <c r="C74" s="48" t="s">
        <v>39</v>
      </c>
      <c r="D74" s="48"/>
      <c r="E74" s="48"/>
      <c r="F74" s="48" t="s">
        <v>40</v>
      </c>
      <c r="G74" s="48"/>
      <c r="H74" s="48"/>
      <c r="I74" s="57" t="s">
        <v>109</v>
      </c>
      <c r="J74" s="48"/>
      <c r="K74" s="48"/>
    </row>
    <row r="75" spans="1:11" s="5" customFormat="1" ht="20.399999999999999" customHeight="1">
      <c r="A75" s="47"/>
      <c r="B75" s="47"/>
      <c r="C75" s="4" t="s">
        <v>79</v>
      </c>
      <c r="D75" s="4" t="s">
        <v>80</v>
      </c>
      <c r="E75" s="4" t="s">
        <v>81</v>
      </c>
      <c r="F75" s="4" t="s">
        <v>79</v>
      </c>
      <c r="G75" s="4" t="s">
        <v>80</v>
      </c>
      <c r="H75" s="4" t="s">
        <v>81</v>
      </c>
      <c r="I75" s="4" t="s">
        <v>79</v>
      </c>
      <c r="J75" s="4" t="s">
        <v>80</v>
      </c>
      <c r="K75" s="4" t="s">
        <v>81</v>
      </c>
    </row>
    <row r="76" spans="1:11" ht="13.8">
      <c r="A76" s="31"/>
      <c r="B76" s="31" t="s">
        <v>41</v>
      </c>
      <c r="C76" s="28">
        <v>2953.54</v>
      </c>
      <c r="D76" s="28"/>
      <c r="E76" s="28">
        <f>C76+D76</f>
        <v>2953.54</v>
      </c>
      <c r="F76" s="28">
        <f>2365.13+491</f>
        <v>2856.13</v>
      </c>
      <c r="G76" s="28"/>
      <c r="H76" s="28">
        <f>F76+G76</f>
        <v>2856.13</v>
      </c>
      <c r="I76" s="113">
        <f t="shared" ref="I76" si="51">F76/C76*100-100</f>
        <v>-3.2980762068568481</v>
      </c>
      <c r="J76" s="113"/>
      <c r="K76" s="113">
        <f t="shared" ref="K76" si="52">H76/E76*100-100</f>
        <v>-3.2980762068568481</v>
      </c>
    </row>
    <row r="77" spans="1:11" ht="28.8" customHeight="1">
      <c r="A77" s="59" t="s">
        <v>110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</row>
    <row r="78" spans="1:11" ht="47.4" customHeight="1">
      <c r="A78" s="103" t="s">
        <v>188</v>
      </c>
      <c r="B78" s="103"/>
      <c r="C78" s="103"/>
      <c r="D78" s="103"/>
      <c r="E78" s="103"/>
      <c r="F78" s="103"/>
      <c r="G78" s="103"/>
      <c r="H78" s="103"/>
      <c r="I78" s="103"/>
      <c r="J78" s="103"/>
      <c r="K78" s="103"/>
    </row>
    <row r="79" spans="1:11" ht="13.8">
      <c r="A79" s="31"/>
      <c r="B79" s="31" t="s">
        <v>13</v>
      </c>
      <c r="C79" s="31"/>
      <c r="D79" s="31"/>
      <c r="E79" s="31"/>
      <c r="F79" s="8"/>
      <c r="G79" s="8"/>
      <c r="H79" s="8"/>
      <c r="I79" s="8"/>
      <c r="J79" s="8"/>
      <c r="K79" s="8"/>
    </row>
    <row r="80" spans="1:11" ht="27.6">
      <c r="A80" s="28">
        <v>1</v>
      </c>
      <c r="B80" s="32" t="s">
        <v>164</v>
      </c>
      <c r="C80" s="113">
        <v>553.54</v>
      </c>
      <c r="D80" s="113"/>
      <c r="E80" s="113">
        <f>C80+D80</f>
        <v>553.54</v>
      </c>
      <c r="F80" s="113">
        <v>472.43</v>
      </c>
      <c r="G80" s="113"/>
      <c r="H80" s="113">
        <f t="shared" ref="H80" si="53">F80+G80</f>
        <v>472.43</v>
      </c>
      <c r="I80" s="113">
        <f t="shared" ref="I80" si="54">F80/C80*100-100</f>
        <v>-14.652960942298648</v>
      </c>
      <c r="J80" s="113"/>
      <c r="K80" s="113">
        <f t="shared" ref="K80" si="55">H80/E80*100-100</f>
        <v>-14.652960942298648</v>
      </c>
    </row>
    <row r="81" spans="1:11" ht="41.4">
      <c r="A81" s="28">
        <v>2</v>
      </c>
      <c r="B81" s="32" t="s">
        <v>165</v>
      </c>
      <c r="C81" s="113">
        <v>2200</v>
      </c>
      <c r="D81" s="113"/>
      <c r="E81" s="113">
        <f>C81+D81</f>
        <v>2200</v>
      </c>
      <c r="F81" s="113">
        <f>1759.1+440.9</f>
        <v>2200</v>
      </c>
      <c r="G81" s="113"/>
      <c r="H81" s="113">
        <f t="shared" ref="H81" si="56">F81+G81</f>
        <v>2200</v>
      </c>
      <c r="I81" s="113">
        <f t="shared" ref="I81" si="57">F81/C81*100-100</f>
        <v>0</v>
      </c>
      <c r="J81" s="113"/>
      <c r="K81" s="113">
        <f t="shared" ref="K81" si="58">H81/E81*100-100</f>
        <v>0</v>
      </c>
    </row>
    <row r="82" spans="1:11" ht="41.4">
      <c r="A82" s="28">
        <v>3</v>
      </c>
      <c r="B82" s="32" t="s">
        <v>166</v>
      </c>
      <c r="C82" s="113">
        <v>200</v>
      </c>
      <c r="D82" s="113"/>
      <c r="E82" s="113">
        <f>C82+D82</f>
        <v>200</v>
      </c>
      <c r="F82" s="113">
        <f>133.6+50.1</f>
        <v>183.7</v>
      </c>
      <c r="G82" s="113"/>
      <c r="H82" s="113">
        <f t="shared" ref="H82" si="59">F82+G82</f>
        <v>183.7</v>
      </c>
      <c r="I82" s="113">
        <f t="shared" ref="I82" si="60">F82/C82*100-100</f>
        <v>-8.1500000000000057</v>
      </c>
      <c r="J82" s="113"/>
      <c r="K82" s="113">
        <f t="shared" ref="K82" si="61">H82/E82*100-100</f>
        <v>-8.1500000000000057</v>
      </c>
    </row>
    <row r="83" spans="1:11" ht="30.6" customHeight="1">
      <c r="A83" s="58" t="s">
        <v>112</v>
      </c>
      <c r="B83" s="48"/>
      <c r="C83" s="48"/>
      <c r="D83" s="48"/>
      <c r="E83" s="48"/>
      <c r="F83" s="48"/>
      <c r="G83" s="48"/>
      <c r="H83" s="48"/>
      <c r="I83" s="48"/>
      <c r="J83" s="48"/>
      <c r="K83" s="48"/>
    </row>
    <row r="84" spans="1:11" ht="43.8" customHeight="1">
      <c r="A84" s="103" t="s">
        <v>189</v>
      </c>
      <c r="B84" s="103"/>
      <c r="C84" s="103"/>
      <c r="D84" s="103"/>
      <c r="E84" s="103"/>
      <c r="F84" s="103"/>
      <c r="G84" s="103"/>
      <c r="H84" s="103"/>
      <c r="I84" s="103"/>
      <c r="J84" s="103"/>
      <c r="K84" s="103"/>
    </row>
    <row r="85" spans="1:11" s="7" customFormat="1" ht="13.8">
      <c r="A85" s="33" t="s">
        <v>99</v>
      </c>
      <c r="B85" s="33" t="s">
        <v>100</v>
      </c>
      <c r="C85" s="28"/>
      <c r="D85" s="28"/>
      <c r="E85" s="28"/>
      <c r="F85" s="28"/>
      <c r="G85" s="28"/>
      <c r="H85" s="28"/>
      <c r="I85" s="102"/>
      <c r="J85" s="102"/>
      <c r="K85" s="102"/>
    </row>
    <row r="86" spans="1:11" ht="26.4">
      <c r="A86" s="31"/>
      <c r="B86" s="31" t="s">
        <v>167</v>
      </c>
      <c r="C86" s="113">
        <v>553.54</v>
      </c>
      <c r="D86" s="113"/>
      <c r="E86" s="113">
        <f t="shared" ref="E86:E87" si="62">C86+D86</f>
        <v>553.54</v>
      </c>
      <c r="F86" s="113">
        <v>472.43</v>
      </c>
      <c r="G86" s="113"/>
      <c r="H86" s="113">
        <f t="shared" ref="H86:H87" si="63">F86+G86</f>
        <v>472.43</v>
      </c>
      <c r="I86" s="113">
        <f t="shared" ref="I86:I87" si="64">F86/C86*100-100</f>
        <v>-14.652960942298648</v>
      </c>
      <c r="J86" s="113"/>
      <c r="K86" s="113">
        <f t="shared" ref="K86:K87" si="65">H86/E86*100-100</f>
        <v>-14.652960942298648</v>
      </c>
    </row>
    <row r="87" spans="1:11" ht="26.4">
      <c r="A87" s="31"/>
      <c r="B87" s="31" t="s">
        <v>169</v>
      </c>
      <c r="C87" s="113">
        <v>2200</v>
      </c>
      <c r="D87" s="113"/>
      <c r="E87" s="113">
        <f t="shared" si="62"/>
        <v>2200</v>
      </c>
      <c r="F87" s="113">
        <f>1759.1+440.9</f>
        <v>2200</v>
      </c>
      <c r="G87" s="113"/>
      <c r="H87" s="113">
        <f t="shared" si="63"/>
        <v>2200</v>
      </c>
      <c r="I87" s="113">
        <f t="shared" si="64"/>
        <v>0</v>
      </c>
      <c r="J87" s="113"/>
      <c r="K87" s="113">
        <f t="shared" si="65"/>
        <v>0</v>
      </c>
    </row>
    <row r="88" spans="1:11" ht="26.4">
      <c r="A88" s="31"/>
      <c r="B88" s="31" t="s">
        <v>170</v>
      </c>
      <c r="C88" s="113">
        <v>200</v>
      </c>
      <c r="D88" s="113"/>
      <c r="E88" s="113">
        <f t="shared" ref="E88" si="66">C88+D88</f>
        <v>200</v>
      </c>
      <c r="F88" s="113">
        <f>133.6+50.1</f>
        <v>183.7</v>
      </c>
      <c r="G88" s="113"/>
      <c r="H88" s="113">
        <f t="shared" ref="H88" si="67">F88+G88</f>
        <v>183.7</v>
      </c>
      <c r="I88" s="113">
        <f t="shared" ref="I88" si="68">F88/C88*100-100</f>
        <v>-8.1500000000000057</v>
      </c>
      <c r="J88" s="113"/>
      <c r="K88" s="113">
        <f t="shared" ref="K88" si="69">H88/E88*100-100</f>
        <v>-8.1500000000000057</v>
      </c>
    </row>
    <row r="89" spans="1:11" s="7" customFormat="1" ht="13.8">
      <c r="A89" s="33" t="s">
        <v>101</v>
      </c>
      <c r="B89" s="33" t="s">
        <v>102</v>
      </c>
      <c r="C89" s="30"/>
      <c r="D89" s="30"/>
      <c r="E89" s="30"/>
      <c r="F89" s="30"/>
      <c r="G89" s="30"/>
      <c r="H89" s="30"/>
      <c r="I89" s="112"/>
      <c r="J89" s="102"/>
      <c r="K89" s="112"/>
    </row>
    <row r="90" spans="1:11" ht="26.4">
      <c r="A90" s="31"/>
      <c r="B90" s="31" t="s">
        <v>171</v>
      </c>
      <c r="C90" s="28">
        <v>2050</v>
      </c>
      <c r="D90" s="28"/>
      <c r="E90" s="28">
        <f t="shared" ref="E90:E92" si="70">C90+D90</f>
        <v>2050</v>
      </c>
      <c r="F90" s="28">
        <v>1605</v>
      </c>
      <c r="G90" s="28"/>
      <c r="H90" s="28">
        <f t="shared" ref="H90:H92" si="71">F90+G90</f>
        <v>1605</v>
      </c>
      <c r="I90" s="102">
        <f t="shared" ref="I90:I92" si="72">F90/C90*100-100</f>
        <v>-21.707317073170728</v>
      </c>
      <c r="J90" s="102"/>
      <c r="K90" s="102">
        <f t="shared" ref="K90:K92" si="73">H90/E90*100-100</f>
        <v>-21.707317073170728</v>
      </c>
    </row>
    <row r="91" spans="1:11" ht="26.4">
      <c r="A91" s="31"/>
      <c r="B91" s="31" t="s">
        <v>172</v>
      </c>
      <c r="C91" s="28">
        <v>2050</v>
      </c>
      <c r="D91" s="28"/>
      <c r="E91" s="28">
        <f t="shared" si="70"/>
        <v>2050</v>
      </c>
      <c r="F91" s="28">
        <v>1605</v>
      </c>
      <c r="G91" s="28"/>
      <c r="H91" s="28">
        <f t="shared" si="71"/>
        <v>1605</v>
      </c>
      <c r="I91" s="102">
        <f t="shared" si="72"/>
        <v>-21.707317073170728</v>
      </c>
      <c r="J91" s="102"/>
      <c r="K91" s="102">
        <f t="shared" si="73"/>
        <v>-21.707317073170728</v>
      </c>
    </row>
    <row r="92" spans="1:11" ht="26.4">
      <c r="A92" s="31"/>
      <c r="B92" s="31" t="s">
        <v>173</v>
      </c>
      <c r="C92" s="28">
        <v>5693</v>
      </c>
      <c r="D92" s="28"/>
      <c r="E92" s="28">
        <f t="shared" si="70"/>
        <v>5693</v>
      </c>
      <c r="F92" s="28">
        <v>5400</v>
      </c>
      <c r="G92" s="28"/>
      <c r="H92" s="28">
        <f t="shared" si="71"/>
        <v>5400</v>
      </c>
      <c r="I92" s="102">
        <f t="shared" si="72"/>
        <v>-5.1466713507816593</v>
      </c>
      <c r="J92" s="102"/>
      <c r="K92" s="102">
        <f t="shared" si="73"/>
        <v>-5.1466713507816593</v>
      </c>
    </row>
    <row r="93" spans="1:11" ht="26.4">
      <c r="A93" s="31"/>
      <c r="B93" s="31" t="s">
        <v>174</v>
      </c>
      <c r="C93" s="28">
        <v>5693</v>
      </c>
      <c r="D93" s="28"/>
      <c r="E93" s="28">
        <f t="shared" ref="E93:E95" si="74">C93+D93</f>
        <v>5693</v>
      </c>
      <c r="F93" s="28">
        <v>5400</v>
      </c>
      <c r="G93" s="28"/>
      <c r="H93" s="28">
        <f t="shared" ref="H93:H95" si="75">F93+G93</f>
        <v>5400</v>
      </c>
      <c r="I93" s="102">
        <f t="shared" ref="I93:I95" si="76">F93/C93*100-100</f>
        <v>-5.1466713507816593</v>
      </c>
      <c r="J93" s="102"/>
      <c r="K93" s="102">
        <f t="shared" ref="K93:K95" si="77">H93/E93*100-100</f>
        <v>-5.1466713507816593</v>
      </c>
    </row>
    <row r="94" spans="1:11" ht="26.4">
      <c r="A94" s="31"/>
      <c r="B94" s="31" t="s">
        <v>175</v>
      </c>
      <c r="C94" s="28">
        <v>1450</v>
      </c>
      <c r="D94" s="28"/>
      <c r="E94" s="28">
        <f t="shared" si="74"/>
        <v>1450</v>
      </c>
      <c r="F94" s="28">
        <v>525</v>
      </c>
      <c r="G94" s="28"/>
      <c r="H94" s="28">
        <f t="shared" si="75"/>
        <v>525</v>
      </c>
      <c r="I94" s="102">
        <f t="shared" si="76"/>
        <v>-63.793103448275865</v>
      </c>
      <c r="J94" s="102"/>
      <c r="K94" s="102">
        <f t="shared" si="77"/>
        <v>-63.793103448275865</v>
      </c>
    </row>
    <row r="95" spans="1:11" ht="26.4">
      <c r="A95" s="31"/>
      <c r="B95" s="31" t="s">
        <v>176</v>
      </c>
      <c r="C95" s="28">
        <v>1450</v>
      </c>
      <c r="D95" s="28"/>
      <c r="E95" s="28">
        <f t="shared" si="74"/>
        <v>1450</v>
      </c>
      <c r="F95" s="28">
        <v>525</v>
      </c>
      <c r="G95" s="28"/>
      <c r="H95" s="28">
        <f t="shared" si="75"/>
        <v>525</v>
      </c>
      <c r="I95" s="102">
        <f t="shared" si="76"/>
        <v>-63.793103448275865</v>
      </c>
      <c r="J95" s="102"/>
      <c r="K95" s="102">
        <f t="shared" si="77"/>
        <v>-63.793103448275865</v>
      </c>
    </row>
    <row r="96" spans="1:11" s="7" customFormat="1" ht="13.8">
      <c r="A96" s="33" t="s">
        <v>103</v>
      </c>
      <c r="B96" s="33" t="s">
        <v>104</v>
      </c>
      <c r="C96" s="30"/>
      <c r="D96" s="30"/>
      <c r="E96" s="30"/>
      <c r="F96" s="30"/>
      <c r="G96" s="30"/>
      <c r="H96" s="30"/>
      <c r="I96" s="112"/>
      <c r="J96" s="102"/>
      <c r="K96" s="112"/>
    </row>
    <row r="97" spans="1:11">
      <c r="A97" s="31"/>
      <c r="B97" s="31" t="s">
        <v>177</v>
      </c>
      <c r="C97" s="28">
        <v>22.5</v>
      </c>
      <c r="D97" s="28"/>
      <c r="E97" s="28">
        <f t="shared" ref="E97:E99" si="78">C97+D97</f>
        <v>22.5</v>
      </c>
      <c r="F97" s="28">
        <v>24.53</v>
      </c>
      <c r="G97" s="28"/>
      <c r="H97" s="28">
        <f t="shared" ref="H97:H99" si="79">F97+G97</f>
        <v>24.53</v>
      </c>
      <c r="I97" s="102">
        <f t="shared" ref="I97:I99" si="80">F97/C97*100-100</f>
        <v>9.0222222222222257</v>
      </c>
      <c r="J97" s="102"/>
      <c r="K97" s="102">
        <f t="shared" ref="K97:K99" si="81">H97/E97*100-100</f>
        <v>9.0222222222222257</v>
      </c>
    </row>
    <row r="98" spans="1:11" ht="26.4">
      <c r="A98" s="31"/>
      <c r="B98" s="31" t="s">
        <v>190</v>
      </c>
      <c r="C98" s="28">
        <v>32.200000000000003</v>
      </c>
      <c r="D98" s="28"/>
      <c r="E98" s="28">
        <f t="shared" si="78"/>
        <v>32.200000000000003</v>
      </c>
      <c r="F98" s="28">
        <v>40.74</v>
      </c>
      <c r="G98" s="28"/>
      <c r="H98" s="28">
        <f t="shared" si="79"/>
        <v>40.74</v>
      </c>
      <c r="I98" s="102">
        <f t="shared" si="80"/>
        <v>26.521739130434781</v>
      </c>
      <c r="J98" s="102"/>
      <c r="K98" s="102">
        <f t="shared" si="81"/>
        <v>26.521739130434781</v>
      </c>
    </row>
    <row r="99" spans="1:11" ht="26.4">
      <c r="A99" s="31"/>
      <c r="B99" s="31" t="s">
        <v>191</v>
      </c>
      <c r="C99" s="28">
        <v>11.5</v>
      </c>
      <c r="D99" s="28"/>
      <c r="E99" s="28">
        <f t="shared" si="78"/>
        <v>11.5</v>
      </c>
      <c r="F99" s="28">
        <v>31.8</v>
      </c>
      <c r="G99" s="28"/>
      <c r="H99" s="28">
        <f t="shared" si="79"/>
        <v>31.8</v>
      </c>
      <c r="I99" s="102">
        <f t="shared" si="80"/>
        <v>176.52173913043481</v>
      </c>
      <c r="J99" s="102"/>
      <c r="K99" s="102">
        <f t="shared" si="81"/>
        <v>176.52173913043481</v>
      </c>
    </row>
    <row r="100" spans="1:11" s="7" customFormat="1" ht="13.8">
      <c r="A100" s="33">
        <v>4</v>
      </c>
      <c r="B100" s="34" t="s">
        <v>127</v>
      </c>
      <c r="C100" s="30"/>
      <c r="D100" s="30"/>
      <c r="E100" s="30"/>
      <c r="F100" s="30"/>
      <c r="G100" s="30"/>
      <c r="H100" s="30"/>
      <c r="I100" s="112"/>
      <c r="J100" s="102"/>
      <c r="K100" s="112"/>
    </row>
    <row r="101" spans="1:11" ht="39.6">
      <c r="A101" s="31"/>
      <c r="B101" s="31" t="s">
        <v>178</v>
      </c>
      <c r="C101" s="28">
        <v>100</v>
      </c>
      <c r="D101" s="28"/>
      <c r="E101" s="28">
        <f t="shared" ref="E101:E103" si="82">C101+D101</f>
        <v>100</v>
      </c>
      <c r="F101" s="28">
        <v>100</v>
      </c>
      <c r="G101" s="28"/>
      <c r="H101" s="28">
        <f t="shared" ref="H101:H103" si="83">F101+G101</f>
        <v>100</v>
      </c>
      <c r="I101" s="102">
        <f t="shared" ref="I101:I103" si="84">F101/C101*100-100</f>
        <v>0</v>
      </c>
      <c r="J101" s="102"/>
      <c r="K101" s="102">
        <f t="shared" ref="K101:K103" si="85">H101/E101*100-100</f>
        <v>0</v>
      </c>
    </row>
    <row r="102" spans="1:11" ht="39.6">
      <c r="A102" s="31"/>
      <c r="B102" s="31" t="s">
        <v>179</v>
      </c>
      <c r="C102" s="28">
        <v>100</v>
      </c>
      <c r="D102" s="28"/>
      <c r="E102" s="28">
        <f t="shared" si="82"/>
        <v>100</v>
      </c>
      <c r="F102" s="28">
        <v>100</v>
      </c>
      <c r="G102" s="28"/>
      <c r="H102" s="28">
        <f t="shared" si="83"/>
        <v>100</v>
      </c>
      <c r="I102" s="102">
        <f t="shared" si="84"/>
        <v>0</v>
      </c>
      <c r="J102" s="102"/>
      <c r="K102" s="102">
        <f t="shared" si="85"/>
        <v>0</v>
      </c>
    </row>
    <row r="103" spans="1:11" ht="39.6">
      <c r="A103" s="31"/>
      <c r="B103" s="31" t="s">
        <v>180</v>
      </c>
      <c r="C103" s="28">
        <v>100</v>
      </c>
      <c r="D103" s="28"/>
      <c r="E103" s="28">
        <f t="shared" si="82"/>
        <v>100</v>
      </c>
      <c r="F103" s="28">
        <v>100</v>
      </c>
      <c r="G103" s="28"/>
      <c r="H103" s="28">
        <f t="shared" si="83"/>
        <v>100</v>
      </c>
      <c r="I103" s="102">
        <f t="shared" si="84"/>
        <v>0</v>
      </c>
      <c r="J103" s="102"/>
      <c r="K103" s="102">
        <f t="shared" si="85"/>
        <v>0</v>
      </c>
    </row>
    <row r="104" spans="1:11" ht="17.399999999999999" customHeight="1">
      <c r="A104" s="58" t="s">
        <v>111</v>
      </c>
      <c r="B104" s="58"/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ht="33" customHeight="1">
      <c r="A105" s="106" t="s">
        <v>192</v>
      </c>
      <c r="B105" s="106"/>
      <c r="C105" s="106"/>
      <c r="D105" s="106"/>
      <c r="E105" s="106"/>
      <c r="F105" s="106"/>
      <c r="G105" s="106"/>
      <c r="H105" s="106"/>
      <c r="I105" s="106"/>
      <c r="J105" s="106"/>
      <c r="K105" s="106"/>
    </row>
    <row r="106" spans="1:11" ht="13.8" customHeight="1">
      <c r="A106" s="60" t="s">
        <v>113</v>
      </c>
      <c r="B106" s="60"/>
      <c r="C106" s="60"/>
      <c r="D106" s="60"/>
      <c r="E106" s="60"/>
      <c r="F106" s="60"/>
      <c r="G106" s="60"/>
      <c r="H106" s="60"/>
      <c r="I106" s="60"/>
      <c r="J106" s="60"/>
      <c r="K106" s="60"/>
    </row>
    <row r="107" spans="1:11" ht="17.399999999999999" customHeight="1">
      <c r="A107" s="101" t="s">
        <v>114</v>
      </c>
      <c r="B107" s="101"/>
      <c r="C107" s="101"/>
      <c r="D107" s="101"/>
      <c r="E107" s="101"/>
      <c r="F107" s="101"/>
      <c r="G107" s="101"/>
      <c r="H107" s="101"/>
      <c r="I107" s="101"/>
      <c r="J107" s="101"/>
      <c r="K107" s="101"/>
    </row>
    <row r="109" spans="1:11" ht="15" customHeight="1">
      <c r="A109" s="70" t="s">
        <v>124</v>
      </c>
      <c r="B109" s="50"/>
      <c r="C109" s="50"/>
      <c r="D109" s="50"/>
      <c r="E109" s="50"/>
      <c r="F109" s="50"/>
      <c r="G109" s="50"/>
      <c r="H109" s="50"/>
      <c r="I109" s="50"/>
      <c r="J109" s="50"/>
      <c r="K109" s="50"/>
    </row>
    <row r="111" spans="1:11" ht="72">
      <c r="A111" s="31" t="s">
        <v>43</v>
      </c>
      <c r="B111" s="31" t="s">
        <v>9</v>
      </c>
      <c r="C111" s="6" t="s">
        <v>115</v>
      </c>
      <c r="D111" s="6" t="s">
        <v>116</v>
      </c>
      <c r="E111" s="6" t="s">
        <v>117</v>
      </c>
      <c r="F111" s="6" t="s">
        <v>96</v>
      </c>
      <c r="G111" s="6" t="s">
        <v>118</v>
      </c>
      <c r="H111" s="6" t="s">
        <v>119</v>
      </c>
    </row>
    <row r="112" spans="1:11" ht="13.8">
      <c r="A112" s="31" t="s">
        <v>6</v>
      </c>
      <c r="B112" s="31" t="s">
        <v>19</v>
      </c>
      <c r="C112" s="31" t="s">
        <v>29</v>
      </c>
      <c r="D112" s="31" t="s">
        <v>37</v>
      </c>
      <c r="E112" s="31" t="s">
        <v>36</v>
      </c>
      <c r="F112" s="31" t="s">
        <v>44</v>
      </c>
      <c r="G112" s="31" t="s">
        <v>35</v>
      </c>
      <c r="H112" s="31" t="s">
        <v>45</v>
      </c>
    </row>
    <row r="113" spans="1:11" ht="13.8">
      <c r="A113" s="31" t="s">
        <v>46</v>
      </c>
      <c r="B113" s="31" t="s">
        <v>47</v>
      </c>
      <c r="C113" s="31" t="s">
        <v>12</v>
      </c>
      <c r="D113" s="31"/>
      <c r="E113" s="31"/>
      <c r="F113" s="31">
        <f>E113-D113</f>
        <v>0</v>
      </c>
      <c r="G113" s="31" t="s">
        <v>12</v>
      </c>
      <c r="H113" s="31" t="s">
        <v>12</v>
      </c>
    </row>
    <row r="114" spans="1:11" ht="13.8">
      <c r="A114" s="31"/>
      <c r="B114" s="31" t="s">
        <v>48</v>
      </c>
      <c r="C114" s="31" t="s">
        <v>12</v>
      </c>
      <c r="D114" s="31"/>
      <c r="E114" s="31"/>
      <c r="F114" s="31">
        <f t="shared" ref="F114:F115" si="86">E114-D114</f>
        <v>0</v>
      </c>
      <c r="G114" s="31" t="s">
        <v>12</v>
      </c>
      <c r="H114" s="31" t="s">
        <v>12</v>
      </c>
    </row>
    <row r="115" spans="1:11" ht="27.6">
      <c r="A115" s="31"/>
      <c r="B115" s="31" t="s">
        <v>49</v>
      </c>
      <c r="C115" s="31" t="s">
        <v>12</v>
      </c>
      <c r="D115" s="31"/>
      <c r="E115" s="31"/>
      <c r="F115" s="31">
        <f t="shared" si="86"/>
        <v>0</v>
      </c>
      <c r="G115" s="31" t="s">
        <v>12</v>
      </c>
      <c r="H115" s="31" t="s">
        <v>12</v>
      </c>
    </row>
    <row r="116" spans="1:11" ht="13.8">
      <c r="A116" s="31"/>
      <c r="B116" s="31" t="s">
        <v>50</v>
      </c>
      <c r="C116" s="31" t="s">
        <v>12</v>
      </c>
      <c r="D116" s="31"/>
      <c r="E116" s="31"/>
      <c r="F116" s="31"/>
      <c r="G116" s="31" t="s">
        <v>12</v>
      </c>
      <c r="H116" s="31" t="s">
        <v>12</v>
      </c>
    </row>
    <row r="117" spans="1:11" ht="13.8">
      <c r="A117" s="31"/>
      <c r="B117" s="31" t="s">
        <v>51</v>
      </c>
      <c r="C117" s="31" t="s">
        <v>12</v>
      </c>
      <c r="D117" s="31"/>
      <c r="E117" s="31"/>
      <c r="F117" s="31"/>
      <c r="G117" s="31" t="s">
        <v>12</v>
      </c>
      <c r="H117" s="31" t="s">
        <v>12</v>
      </c>
    </row>
    <row r="118" spans="1:11">
      <c r="A118" s="49" t="s">
        <v>160</v>
      </c>
      <c r="B118" s="47"/>
      <c r="C118" s="47"/>
      <c r="D118" s="47"/>
      <c r="E118" s="47"/>
      <c r="F118" s="47"/>
      <c r="G118" s="47"/>
      <c r="H118" s="47"/>
    </row>
    <row r="119" spans="1:11" ht="13.8">
      <c r="A119" s="31" t="s">
        <v>19</v>
      </c>
      <c r="B119" s="31" t="s">
        <v>53</v>
      </c>
      <c r="C119" s="31" t="s">
        <v>12</v>
      </c>
      <c r="D119" s="31"/>
      <c r="E119" s="31"/>
      <c r="F119" s="31">
        <f t="shared" ref="F119" si="87">E119-D119</f>
        <v>0</v>
      </c>
      <c r="G119" s="31" t="s">
        <v>12</v>
      </c>
      <c r="H119" s="31" t="s">
        <v>12</v>
      </c>
    </row>
    <row r="120" spans="1:11">
      <c r="A120" s="49" t="s">
        <v>284</v>
      </c>
      <c r="B120" s="47"/>
      <c r="C120" s="47"/>
      <c r="D120" s="47"/>
      <c r="E120" s="47"/>
      <c r="F120" s="47"/>
      <c r="G120" s="47"/>
      <c r="H120" s="47"/>
    </row>
    <row r="121" spans="1:11">
      <c r="A121" s="47" t="s">
        <v>55</v>
      </c>
      <c r="B121" s="47"/>
      <c r="C121" s="47"/>
      <c r="D121" s="47"/>
      <c r="E121" s="47"/>
      <c r="F121" s="47"/>
      <c r="G121" s="47"/>
      <c r="H121" s="47"/>
    </row>
    <row r="122" spans="1:11" ht="13.8">
      <c r="A122" s="31" t="s">
        <v>21</v>
      </c>
      <c r="B122" s="31" t="s">
        <v>56</v>
      </c>
      <c r="C122" s="31"/>
      <c r="D122" s="31"/>
      <c r="E122" s="31"/>
      <c r="F122" s="31"/>
      <c r="G122" s="31"/>
      <c r="H122" s="31"/>
    </row>
    <row r="123" spans="1:11" ht="13.8">
      <c r="A123" s="31"/>
      <c r="B123" s="31" t="s">
        <v>57</v>
      </c>
      <c r="C123" s="31"/>
      <c r="D123" s="31"/>
      <c r="E123" s="31"/>
      <c r="F123" s="31">
        <f t="shared" ref="F123" si="88">E123-D123</f>
        <v>0</v>
      </c>
      <c r="G123" s="31"/>
      <c r="H123" s="31"/>
    </row>
    <row r="124" spans="1:11" ht="13.8" thickBot="1">
      <c r="A124" s="54" t="s">
        <v>58</v>
      </c>
      <c r="B124" s="55"/>
      <c r="C124" s="55"/>
      <c r="D124" s="55"/>
      <c r="E124" s="55"/>
      <c r="F124" s="55"/>
      <c r="G124" s="55"/>
      <c r="H124" s="56"/>
    </row>
    <row r="125" spans="1:11" ht="13.8">
      <c r="A125" s="31"/>
      <c r="B125" s="32" t="s">
        <v>159</v>
      </c>
      <c r="C125" s="31"/>
      <c r="D125" s="31"/>
      <c r="E125" s="31"/>
      <c r="F125" s="31">
        <f t="shared" ref="F125" si="89">E125-D125</f>
        <v>0</v>
      </c>
      <c r="G125" s="31"/>
      <c r="H125" s="31"/>
    </row>
    <row r="126" spans="1:11" ht="27.6">
      <c r="A126" s="31"/>
      <c r="B126" s="31" t="s">
        <v>60</v>
      </c>
      <c r="C126" s="31"/>
      <c r="D126" s="31"/>
      <c r="E126" s="31"/>
      <c r="F126" s="31"/>
      <c r="G126" s="31"/>
      <c r="H126" s="31"/>
    </row>
    <row r="127" spans="1:11" ht="27.6">
      <c r="A127" s="31" t="s">
        <v>22</v>
      </c>
      <c r="B127" s="31" t="s">
        <v>61</v>
      </c>
      <c r="C127" s="31" t="s">
        <v>12</v>
      </c>
      <c r="D127" s="31"/>
      <c r="E127" s="31"/>
      <c r="F127" s="31"/>
      <c r="G127" s="31" t="s">
        <v>12</v>
      </c>
      <c r="H127" s="31" t="s">
        <v>12</v>
      </c>
    </row>
    <row r="128" spans="1:11" ht="22.8" customHeight="1">
      <c r="A128" s="53" t="s">
        <v>275</v>
      </c>
      <c r="B128" s="53"/>
      <c r="C128" s="53"/>
      <c r="D128" s="53"/>
      <c r="E128" s="53"/>
      <c r="F128" s="53"/>
      <c r="G128" s="53"/>
      <c r="H128" s="53"/>
      <c r="I128" s="53"/>
      <c r="J128" s="53"/>
      <c r="K128" s="53"/>
    </row>
    <row r="129" spans="1:11" ht="18" customHeight="1">
      <c r="A129" s="51" t="s">
        <v>293</v>
      </c>
      <c r="B129" s="51"/>
      <c r="C129" s="51"/>
      <c r="D129" s="51"/>
      <c r="E129" s="51"/>
      <c r="F129" s="51"/>
      <c r="G129" s="51"/>
      <c r="H129" s="51"/>
      <c r="I129" s="51"/>
      <c r="J129" s="51"/>
      <c r="K129" s="51"/>
    </row>
    <row r="130" spans="1:11" ht="18" customHeight="1">
      <c r="A130" s="51" t="s">
        <v>120</v>
      </c>
      <c r="B130" s="52"/>
      <c r="C130" s="52"/>
      <c r="D130" s="52"/>
      <c r="E130" s="52"/>
      <c r="F130" s="52"/>
      <c r="G130" s="52"/>
      <c r="H130" s="52"/>
      <c r="I130" s="52"/>
      <c r="J130" s="52"/>
      <c r="K130" s="52"/>
    </row>
    <row r="131" spans="1:11" ht="33" customHeight="1">
      <c r="A131" s="108" t="s">
        <v>294</v>
      </c>
      <c r="B131" s="109"/>
      <c r="C131" s="109"/>
      <c r="D131" s="109"/>
      <c r="E131" s="109"/>
      <c r="F131" s="109"/>
      <c r="G131" s="109"/>
      <c r="H131" s="109"/>
      <c r="I131" s="109"/>
      <c r="J131" s="109"/>
      <c r="K131" s="109"/>
    </row>
    <row r="132" spans="1:11" ht="33" customHeight="1">
      <c r="A132" s="51" t="s">
        <v>295</v>
      </c>
      <c r="B132" s="51"/>
      <c r="C132" s="51"/>
      <c r="D132" s="51"/>
      <c r="E132" s="51"/>
      <c r="F132" s="51"/>
      <c r="G132" s="51"/>
      <c r="H132" s="51"/>
      <c r="I132" s="51"/>
      <c r="J132" s="51"/>
      <c r="K132" s="51"/>
    </row>
    <row r="133" spans="1:11" ht="34.799999999999997" customHeight="1">
      <c r="A133" s="51" t="s">
        <v>296</v>
      </c>
      <c r="B133" s="51"/>
      <c r="C133" s="51"/>
      <c r="D133" s="51"/>
      <c r="E133" s="51"/>
      <c r="F133" s="51"/>
      <c r="G133" s="51"/>
      <c r="H133" s="51"/>
      <c r="I133" s="51"/>
      <c r="J133" s="51"/>
      <c r="K133" s="51"/>
    </row>
    <row r="134" spans="1:11" ht="21" customHeight="1">
      <c r="A134" s="51" t="s">
        <v>289</v>
      </c>
      <c r="B134" s="51"/>
      <c r="C134" s="51"/>
      <c r="D134" s="51"/>
      <c r="E134" s="51"/>
      <c r="F134" s="51"/>
      <c r="G134" s="51"/>
      <c r="H134" s="51"/>
      <c r="I134" s="51"/>
      <c r="J134" s="51"/>
      <c r="K134" s="51"/>
    </row>
    <row r="135" spans="1:11" ht="15.6">
      <c r="B135" s="9" t="s">
        <v>144</v>
      </c>
      <c r="C135" s="9"/>
      <c r="D135" s="9"/>
      <c r="E135" s="61" t="s">
        <v>145</v>
      </c>
      <c r="F135" s="61"/>
      <c r="G135" s="61"/>
    </row>
  </sheetData>
  <mergeCells count="74">
    <mergeCell ref="F14:H14"/>
    <mergeCell ref="I14:K14"/>
    <mergeCell ref="D6:K6"/>
    <mergeCell ref="D9:K9"/>
    <mergeCell ref="H1:K1"/>
    <mergeCell ref="H2:K2"/>
    <mergeCell ref="A3:K3"/>
    <mergeCell ref="D4:K4"/>
    <mergeCell ref="D5:K5"/>
    <mergeCell ref="D7:K7"/>
    <mergeCell ref="D8:K8"/>
    <mergeCell ref="C11:K11"/>
    <mergeCell ref="B12:K12"/>
    <mergeCell ref="A13:K13"/>
    <mergeCell ref="A44:A45"/>
    <mergeCell ref="B44:B45"/>
    <mergeCell ref="C44:E44"/>
    <mergeCell ref="F44:H44"/>
    <mergeCell ref="I44:K44"/>
    <mergeCell ref="A18:K18"/>
    <mergeCell ref="A23:K23"/>
    <mergeCell ref="A29:E29"/>
    <mergeCell ref="A36:E36"/>
    <mergeCell ref="A42:K42"/>
    <mergeCell ref="A14:A15"/>
    <mergeCell ref="B14:B15"/>
    <mergeCell ref="C14:E14"/>
    <mergeCell ref="C64:E64"/>
    <mergeCell ref="F64:H64"/>
    <mergeCell ref="I64:K64"/>
    <mergeCell ref="C46:E46"/>
    <mergeCell ref="F46:H46"/>
    <mergeCell ref="I46:K46"/>
    <mergeCell ref="A50:K50"/>
    <mergeCell ref="C51:E51"/>
    <mergeCell ref="F51:H51"/>
    <mergeCell ref="I51:K51"/>
    <mergeCell ref="A58:K58"/>
    <mergeCell ref="C59:E59"/>
    <mergeCell ref="F59:H59"/>
    <mergeCell ref="I59:K59"/>
    <mergeCell ref="A63:K63"/>
    <mergeCell ref="A77:K77"/>
    <mergeCell ref="A68:K68"/>
    <mergeCell ref="A69:K69"/>
    <mergeCell ref="A70:K70"/>
    <mergeCell ref="A71:K71"/>
    <mergeCell ref="A72:K72"/>
    <mergeCell ref="A73:K73"/>
    <mergeCell ref="A74:A75"/>
    <mergeCell ref="B74:B75"/>
    <mergeCell ref="C74:E74"/>
    <mergeCell ref="F74:H74"/>
    <mergeCell ref="I74:K74"/>
    <mergeCell ref="A124:H124"/>
    <mergeCell ref="A78:K78"/>
    <mergeCell ref="A83:K83"/>
    <mergeCell ref="A84:K84"/>
    <mergeCell ref="A104:K104"/>
    <mergeCell ref="A105:K105"/>
    <mergeCell ref="A106:K106"/>
    <mergeCell ref="A107:K107"/>
    <mergeCell ref="A109:K109"/>
    <mergeCell ref="A118:H118"/>
    <mergeCell ref="A120:H120"/>
    <mergeCell ref="A121:H121"/>
    <mergeCell ref="A134:K134"/>
    <mergeCell ref="E135:G135"/>
    <mergeCell ref="A128:K128"/>
    <mergeCell ref="A129:K129"/>
    <mergeCell ref="A130:K130"/>
    <mergeCell ref="A131:K131"/>
    <mergeCell ref="A132:K132"/>
    <mergeCell ref="A133:K133"/>
  </mergeCells>
  <pageMargins left="0.7" right="0.7" top="0.75" bottom="0.75" header="0.3" footer="0.3"/>
  <pageSetup paperSize="9" scale="76" orientation="landscape" verticalDpi="0" r:id="rId1"/>
  <rowBreaks count="4" manualBreakCount="4">
    <brk id="22" max="16383" man="1"/>
    <brk id="58" max="16383" man="1"/>
    <brk id="78" max="16383" man="1"/>
    <brk id="10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23"/>
  <sheetViews>
    <sheetView view="pageBreakPreview" topLeftCell="A7" zoomScale="85" zoomScaleNormal="85" zoomScaleSheetLayoutView="85" workbookViewId="0">
      <selection activeCell="A7" sqref="A1:XFD1048576"/>
    </sheetView>
  </sheetViews>
  <sheetFormatPr defaultColWidth="34" defaultRowHeight="13.2"/>
  <cols>
    <col min="1" max="1" width="5.5546875" style="2" customWidth="1"/>
    <col min="2" max="2" width="34" style="2"/>
    <col min="3" max="3" width="10.6640625" style="2" customWidth="1"/>
    <col min="4" max="6" width="9.44140625" style="2" customWidth="1"/>
    <col min="7" max="7" width="9.21875" style="2" customWidth="1"/>
    <col min="8" max="10" width="9.44140625" style="2" customWidth="1"/>
    <col min="11" max="11" width="9.33203125" style="2" customWidth="1"/>
    <col min="12" max="16384" width="34" style="2"/>
  </cols>
  <sheetData>
    <row r="1" spans="1:11">
      <c r="H1" s="62" t="s">
        <v>62</v>
      </c>
      <c r="I1" s="62"/>
      <c r="J1" s="62"/>
      <c r="K1" s="62"/>
    </row>
    <row r="2" spans="1:11" ht="29.4" customHeight="1">
      <c r="H2" s="62" t="s">
        <v>63</v>
      </c>
      <c r="I2" s="62"/>
      <c r="J2" s="62"/>
      <c r="K2" s="62"/>
    </row>
    <row r="3" spans="1:11" ht="17.399999999999999">
      <c r="A3" s="63" t="s">
        <v>64</v>
      </c>
      <c r="B3" s="63"/>
      <c r="C3" s="63"/>
      <c r="D3" s="63"/>
      <c r="E3" s="63"/>
      <c r="F3" s="63"/>
      <c r="G3" s="63"/>
      <c r="H3" s="63"/>
      <c r="I3" s="63"/>
      <c r="J3" s="63"/>
      <c r="K3" s="63"/>
    </row>
    <row r="4" spans="1:11" ht="34.799999999999997" customHeight="1">
      <c r="A4" s="27" t="s">
        <v>65</v>
      </c>
      <c r="B4" s="27" t="s">
        <v>129</v>
      </c>
      <c r="C4" s="27"/>
      <c r="D4" s="64" t="s">
        <v>130</v>
      </c>
      <c r="E4" s="64"/>
      <c r="F4" s="64"/>
      <c r="G4" s="64"/>
      <c r="H4" s="64"/>
      <c r="I4" s="64"/>
      <c r="J4" s="64"/>
      <c r="K4" s="64"/>
    </row>
    <row r="5" spans="1:11" ht="18" customHeight="1">
      <c r="A5" s="1"/>
      <c r="B5" s="1" t="s">
        <v>66</v>
      </c>
      <c r="C5" s="1"/>
      <c r="D5" s="65" t="s">
        <v>67</v>
      </c>
      <c r="E5" s="65"/>
      <c r="F5" s="65"/>
      <c r="G5" s="65"/>
      <c r="H5" s="65"/>
      <c r="I5" s="65"/>
      <c r="J5" s="65"/>
      <c r="K5" s="65"/>
    </row>
    <row r="6" spans="1:11" ht="35.4" customHeight="1">
      <c r="A6" s="27" t="s">
        <v>68</v>
      </c>
      <c r="B6" s="27" t="s">
        <v>131</v>
      </c>
      <c r="C6" s="27"/>
      <c r="D6" s="64" t="s">
        <v>130</v>
      </c>
      <c r="E6" s="64"/>
      <c r="F6" s="64"/>
      <c r="G6" s="64"/>
      <c r="H6" s="64"/>
      <c r="I6" s="64"/>
      <c r="J6" s="64"/>
      <c r="K6" s="64"/>
    </row>
    <row r="7" spans="1:11" ht="18" customHeight="1">
      <c r="B7" s="1" t="s">
        <v>66</v>
      </c>
      <c r="D7" s="65" t="s">
        <v>69</v>
      </c>
      <c r="E7" s="65"/>
      <c r="F7" s="65"/>
      <c r="G7" s="65"/>
      <c r="H7" s="65"/>
      <c r="I7" s="65"/>
      <c r="J7" s="65"/>
      <c r="K7" s="65"/>
    </row>
    <row r="8" spans="1:11" s="27" customFormat="1" ht="62.4" customHeight="1">
      <c r="A8" s="27" t="s">
        <v>70</v>
      </c>
      <c r="B8" s="27" t="s">
        <v>193</v>
      </c>
      <c r="C8" s="27">
        <v>1020</v>
      </c>
      <c r="D8" s="63" t="s">
        <v>194</v>
      </c>
      <c r="E8" s="63"/>
      <c r="F8" s="63"/>
      <c r="G8" s="63"/>
      <c r="H8" s="63"/>
      <c r="I8" s="63"/>
      <c r="J8" s="63"/>
      <c r="K8" s="63"/>
    </row>
    <row r="9" spans="1:11" s="1" customFormat="1" ht="18">
      <c r="A9" s="27"/>
      <c r="B9" s="1" t="s">
        <v>66</v>
      </c>
      <c r="C9" s="3" t="s">
        <v>73</v>
      </c>
    </row>
    <row r="10" spans="1:11" s="1" customFormat="1" ht="55.2" customHeight="1">
      <c r="A10" s="27" t="s">
        <v>74</v>
      </c>
      <c r="B10" s="27" t="s">
        <v>75</v>
      </c>
      <c r="C10" s="100" t="s">
        <v>195</v>
      </c>
      <c r="D10" s="100"/>
      <c r="E10" s="100"/>
      <c r="F10" s="100"/>
      <c r="G10" s="100"/>
      <c r="H10" s="100"/>
      <c r="I10" s="100"/>
      <c r="J10" s="100"/>
      <c r="K10" s="100"/>
    </row>
    <row r="11" spans="1:11" s="1" customFormat="1" ht="16.8" customHeight="1">
      <c r="A11" s="27" t="s">
        <v>76</v>
      </c>
      <c r="B11" s="66" t="s">
        <v>77</v>
      </c>
      <c r="C11" s="66"/>
      <c r="D11" s="66"/>
      <c r="E11" s="66"/>
      <c r="F11" s="66"/>
      <c r="G11" s="66"/>
      <c r="H11" s="66"/>
      <c r="I11" s="66"/>
      <c r="J11" s="66"/>
      <c r="K11" s="66"/>
    </row>
    <row r="12" spans="1:11" ht="18" customHeight="1">
      <c r="A12" s="68" t="s">
        <v>78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1" ht="16.8" customHeight="1">
      <c r="A13" s="47" t="s">
        <v>0</v>
      </c>
      <c r="B13" s="47" t="s">
        <v>1</v>
      </c>
      <c r="C13" s="48" t="s">
        <v>2</v>
      </c>
      <c r="D13" s="48"/>
      <c r="E13" s="48"/>
      <c r="F13" s="48" t="s">
        <v>3</v>
      </c>
      <c r="G13" s="48"/>
      <c r="H13" s="48"/>
      <c r="I13" s="48" t="s">
        <v>4</v>
      </c>
      <c r="J13" s="48"/>
      <c r="K13" s="48"/>
    </row>
    <row r="14" spans="1:11" ht="20.399999999999999">
      <c r="A14" s="47"/>
      <c r="B14" s="47"/>
      <c r="C14" s="4" t="s">
        <v>79</v>
      </c>
      <c r="D14" s="4" t="s">
        <v>80</v>
      </c>
      <c r="E14" s="4" t="s">
        <v>81</v>
      </c>
      <c r="F14" s="4" t="s">
        <v>79</v>
      </c>
      <c r="G14" s="4" t="s">
        <v>82</v>
      </c>
      <c r="H14" s="4" t="s">
        <v>81</v>
      </c>
      <c r="I14" s="4" t="s">
        <v>83</v>
      </c>
      <c r="J14" s="4" t="s">
        <v>84</v>
      </c>
      <c r="K14" s="4" t="s">
        <v>81</v>
      </c>
    </row>
    <row r="15" spans="1:11" s="5" customFormat="1" ht="10.199999999999999">
      <c r="A15" s="4"/>
      <c r="B15" s="4"/>
      <c r="C15" s="4" t="s">
        <v>85</v>
      </c>
      <c r="D15" s="4" t="s">
        <v>86</v>
      </c>
      <c r="E15" s="4" t="s">
        <v>87</v>
      </c>
      <c r="F15" s="4" t="s">
        <v>88</v>
      </c>
      <c r="G15" s="4" t="s">
        <v>89</v>
      </c>
      <c r="H15" s="4" t="s">
        <v>90</v>
      </c>
      <c r="I15" s="4" t="s">
        <v>91</v>
      </c>
      <c r="J15" s="4" t="s">
        <v>92</v>
      </c>
      <c r="K15" s="4" t="s">
        <v>93</v>
      </c>
    </row>
    <row r="16" spans="1:11" s="3" customFormat="1" ht="13.8">
      <c r="A16" s="28" t="s">
        <v>6</v>
      </c>
      <c r="B16" s="29" t="s">
        <v>123</v>
      </c>
      <c r="C16" s="28">
        <v>5338.3</v>
      </c>
      <c r="D16" s="28">
        <v>90</v>
      </c>
      <c r="E16" s="28">
        <f>C16+D16</f>
        <v>5428.3</v>
      </c>
      <c r="F16" s="28">
        <v>5327.1</v>
      </c>
      <c r="G16" s="28">
        <v>225.1</v>
      </c>
      <c r="H16" s="28">
        <f>F16+G16</f>
        <v>5552.2000000000007</v>
      </c>
      <c r="I16" s="28">
        <f>C16-F16</f>
        <v>11.199999999999818</v>
      </c>
      <c r="J16" s="28">
        <f>D16-G16</f>
        <v>-135.1</v>
      </c>
      <c r="K16" s="28">
        <f>I16+J16</f>
        <v>-123.90000000000018</v>
      </c>
    </row>
    <row r="17" spans="1:11" ht="36.6" customHeight="1">
      <c r="A17" s="68" t="s">
        <v>297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</row>
    <row r="18" spans="1:11" ht="15.6">
      <c r="A18" s="31"/>
      <c r="B18" s="31" t="s">
        <v>7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127.8" customHeight="1">
      <c r="A19" s="28">
        <v>1</v>
      </c>
      <c r="B19" s="32" t="s">
        <v>196</v>
      </c>
      <c r="C19" s="28">
        <v>5338.3</v>
      </c>
      <c r="D19" s="28">
        <v>90</v>
      </c>
      <c r="E19" s="28">
        <f>C19+D19</f>
        <v>5428.3</v>
      </c>
      <c r="F19" s="28">
        <v>5327.1</v>
      </c>
      <c r="G19" s="28">
        <v>225.1</v>
      </c>
      <c r="H19" s="28">
        <f>F19+G19</f>
        <v>5552.2000000000007</v>
      </c>
      <c r="I19" s="110">
        <f t="shared" ref="I19:J19" si="0">C19-F19</f>
        <v>11.199999999999818</v>
      </c>
      <c r="J19" s="110">
        <f t="shared" si="0"/>
        <v>-135.1</v>
      </c>
      <c r="K19" s="110">
        <f t="shared" ref="K19" si="1">I19+J19</f>
        <v>-123.90000000000018</v>
      </c>
    </row>
    <row r="20" spans="1:11" ht="21.6" customHeight="1">
      <c r="A20" s="68" t="s">
        <v>97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</row>
    <row r="21" spans="1:11" ht="36">
      <c r="A21" s="31" t="s">
        <v>8</v>
      </c>
      <c r="B21" s="31" t="s">
        <v>9</v>
      </c>
      <c r="C21" s="6" t="s">
        <v>94</v>
      </c>
      <c r="D21" s="6" t="s">
        <v>95</v>
      </c>
      <c r="E21" s="6" t="s">
        <v>96</v>
      </c>
    </row>
    <row r="22" spans="1:11" ht="13.8">
      <c r="A22" s="31" t="s">
        <v>6</v>
      </c>
      <c r="B22" s="31" t="s">
        <v>11</v>
      </c>
      <c r="C22" s="31" t="s">
        <v>12</v>
      </c>
      <c r="D22" s="31"/>
      <c r="E22" s="31" t="s">
        <v>12</v>
      </c>
    </row>
    <row r="23" spans="1:11" ht="13.8">
      <c r="A23" s="31"/>
      <c r="B23" s="31" t="s">
        <v>13</v>
      </c>
      <c r="C23" s="31"/>
      <c r="D23" s="31"/>
      <c r="E23" s="31"/>
    </row>
    <row r="24" spans="1:11" ht="13.8">
      <c r="A24" s="31" t="s">
        <v>14</v>
      </c>
      <c r="B24" s="31" t="s">
        <v>15</v>
      </c>
      <c r="C24" s="31" t="s">
        <v>12</v>
      </c>
      <c r="D24" s="31"/>
      <c r="E24" s="31" t="s">
        <v>12</v>
      </c>
    </row>
    <row r="25" spans="1:11" ht="13.8">
      <c r="A25" s="31" t="s">
        <v>16</v>
      </c>
      <c r="B25" s="31" t="s">
        <v>17</v>
      </c>
      <c r="C25" s="31" t="s">
        <v>12</v>
      </c>
      <c r="D25" s="31"/>
      <c r="E25" s="31" t="s">
        <v>12</v>
      </c>
    </row>
    <row r="26" spans="1:11">
      <c r="A26" s="47" t="s">
        <v>18</v>
      </c>
      <c r="B26" s="47"/>
      <c r="C26" s="47"/>
      <c r="D26" s="47"/>
      <c r="E26" s="47"/>
    </row>
    <row r="27" spans="1:11" ht="13.8">
      <c r="A27" s="31" t="s">
        <v>19</v>
      </c>
      <c r="B27" s="31" t="s">
        <v>20</v>
      </c>
      <c r="C27" s="28">
        <f>SUM(C29:C32)</f>
        <v>90</v>
      </c>
      <c r="D27" s="28">
        <f t="shared" ref="D27:E27" si="2">SUM(D29:D32)</f>
        <v>225.1</v>
      </c>
      <c r="E27" s="28">
        <f t="shared" si="2"/>
        <v>-135.1</v>
      </c>
    </row>
    <row r="28" spans="1:11" ht="13.8">
      <c r="A28" s="31"/>
      <c r="B28" s="31" t="s">
        <v>13</v>
      </c>
      <c r="C28" s="28"/>
      <c r="D28" s="28"/>
      <c r="E28" s="28"/>
    </row>
    <row r="29" spans="1:11" ht="13.8">
      <c r="A29" s="31" t="s">
        <v>21</v>
      </c>
      <c r="B29" s="31" t="s">
        <v>15</v>
      </c>
      <c r="C29" s="28">
        <v>90</v>
      </c>
      <c r="D29" s="28">
        <v>225.1</v>
      </c>
      <c r="E29" s="28">
        <f>C29-D29</f>
        <v>-135.1</v>
      </c>
    </row>
    <row r="30" spans="1:11" ht="13.8">
      <c r="A30" s="31" t="s">
        <v>22</v>
      </c>
      <c r="B30" s="31" t="s">
        <v>23</v>
      </c>
      <c r="C30" s="28"/>
      <c r="D30" s="28"/>
      <c r="E30" s="28">
        <f t="shared" ref="E30:E32" si="3">C30-D30</f>
        <v>0</v>
      </c>
    </row>
    <row r="31" spans="1:11" ht="13.8">
      <c r="A31" s="31" t="s">
        <v>24</v>
      </c>
      <c r="B31" s="31" t="s">
        <v>25</v>
      </c>
      <c r="C31" s="28"/>
      <c r="D31" s="28"/>
      <c r="E31" s="28">
        <f t="shared" si="3"/>
        <v>0</v>
      </c>
    </row>
    <row r="32" spans="1:11" ht="13.8">
      <c r="A32" s="31" t="s">
        <v>26</v>
      </c>
      <c r="B32" s="31" t="s">
        <v>27</v>
      </c>
      <c r="C32" s="28"/>
      <c r="D32" s="28"/>
      <c r="E32" s="28">
        <f t="shared" si="3"/>
        <v>0</v>
      </c>
    </row>
    <row r="33" spans="1:11" ht="37.799999999999997" customHeight="1">
      <c r="A33" s="49" t="s">
        <v>197</v>
      </c>
      <c r="B33" s="47"/>
      <c r="C33" s="47"/>
      <c r="D33" s="47"/>
      <c r="E33" s="47"/>
    </row>
    <row r="34" spans="1:11" ht="13.8">
      <c r="A34" s="31" t="s">
        <v>29</v>
      </c>
      <c r="B34" s="31" t="s">
        <v>30</v>
      </c>
      <c r="C34" s="31" t="s">
        <v>12</v>
      </c>
      <c r="D34" s="31"/>
      <c r="E34" s="31"/>
    </row>
    <row r="35" spans="1:11" ht="13.8">
      <c r="A35" s="31"/>
      <c r="B35" s="31" t="s">
        <v>13</v>
      </c>
      <c r="C35" s="31"/>
      <c r="D35" s="31"/>
      <c r="E35" s="31"/>
    </row>
    <row r="36" spans="1:11" ht="13.8">
      <c r="A36" s="31" t="s">
        <v>31</v>
      </c>
      <c r="B36" s="31" t="s">
        <v>15</v>
      </c>
      <c r="C36" s="31" t="s">
        <v>12</v>
      </c>
      <c r="D36" s="31"/>
      <c r="E36" s="31"/>
    </row>
    <row r="37" spans="1:11" ht="13.8">
      <c r="A37" s="31" t="s">
        <v>32</v>
      </c>
      <c r="B37" s="31" t="s">
        <v>27</v>
      </c>
      <c r="C37" s="31" t="s">
        <v>12</v>
      </c>
      <c r="D37" s="31"/>
      <c r="E37" s="31"/>
    </row>
    <row r="39" spans="1:11" ht="16.2" customHeight="1">
      <c r="A39" s="68" t="s">
        <v>98</v>
      </c>
      <c r="B39" s="69"/>
      <c r="C39" s="69"/>
      <c r="D39" s="69"/>
      <c r="E39" s="69"/>
      <c r="F39" s="69"/>
      <c r="G39" s="69"/>
      <c r="H39" s="69"/>
      <c r="I39" s="69"/>
      <c r="J39" s="69"/>
      <c r="K39" s="69"/>
    </row>
    <row r="41" spans="1:11">
      <c r="A41" s="47" t="s">
        <v>8</v>
      </c>
      <c r="B41" s="47" t="s">
        <v>9</v>
      </c>
      <c r="C41" s="47" t="s">
        <v>33</v>
      </c>
      <c r="D41" s="47"/>
      <c r="E41" s="47"/>
      <c r="F41" s="47" t="s">
        <v>34</v>
      </c>
      <c r="G41" s="47"/>
      <c r="H41" s="47"/>
      <c r="I41" s="47" t="s">
        <v>10</v>
      </c>
      <c r="J41" s="47"/>
      <c r="K41" s="47"/>
    </row>
    <row r="42" spans="1:11" ht="20.399999999999999">
      <c r="A42" s="47"/>
      <c r="B42" s="47"/>
      <c r="C42" s="10" t="s">
        <v>168</v>
      </c>
      <c r="D42" s="10" t="s">
        <v>122</v>
      </c>
      <c r="E42" s="4" t="s">
        <v>81</v>
      </c>
      <c r="F42" s="10" t="s">
        <v>168</v>
      </c>
      <c r="G42" s="10" t="s">
        <v>122</v>
      </c>
      <c r="H42" s="4" t="s">
        <v>81</v>
      </c>
      <c r="I42" s="10" t="s">
        <v>168</v>
      </c>
      <c r="J42" s="10" t="s">
        <v>122</v>
      </c>
      <c r="K42" s="4" t="s">
        <v>81</v>
      </c>
    </row>
    <row r="43" spans="1:11" s="7" customFormat="1" ht="13.8">
      <c r="A43" s="33" t="s">
        <v>99</v>
      </c>
      <c r="B43" s="33" t="s">
        <v>100</v>
      </c>
      <c r="C43" s="43"/>
      <c r="D43" s="43"/>
      <c r="E43" s="43"/>
      <c r="F43" s="43"/>
      <c r="G43" s="43"/>
      <c r="H43" s="43"/>
      <c r="I43" s="43"/>
      <c r="J43" s="43"/>
      <c r="K43" s="43"/>
    </row>
    <row r="44" spans="1:11">
      <c r="A44" s="31"/>
      <c r="B44" s="31" t="s">
        <v>198</v>
      </c>
      <c r="C44" s="28">
        <v>3</v>
      </c>
      <c r="D44" s="28"/>
      <c r="E44" s="28">
        <f t="shared" ref="E44" si="4">C44+D44</f>
        <v>3</v>
      </c>
      <c r="F44" s="28">
        <v>3</v>
      </c>
      <c r="G44" s="28"/>
      <c r="H44" s="28">
        <f t="shared" ref="H44" si="5">F44+G44</f>
        <v>3</v>
      </c>
      <c r="I44" s="28">
        <f t="shared" ref="I44" si="6">F44-C44</f>
        <v>0</v>
      </c>
      <c r="J44" s="28">
        <f t="shared" ref="J44" si="7">G44-D44</f>
        <v>0</v>
      </c>
      <c r="K44" s="28">
        <f t="shared" ref="K44" si="8">I44+J44</f>
        <v>0</v>
      </c>
    </row>
    <row r="45" spans="1:11">
      <c r="A45" s="31"/>
      <c r="B45" s="31" t="s">
        <v>199</v>
      </c>
      <c r="C45" s="28">
        <v>84.25</v>
      </c>
      <c r="D45" s="28"/>
      <c r="E45" s="28">
        <f t="shared" ref="E45" si="9">C45+D45</f>
        <v>84.25</v>
      </c>
      <c r="F45" s="28">
        <v>77.25</v>
      </c>
      <c r="G45" s="28"/>
      <c r="H45" s="28">
        <f t="shared" ref="H45" si="10">F45+G45</f>
        <v>77.25</v>
      </c>
      <c r="I45" s="28">
        <f t="shared" ref="I45:J45" si="11">F45-C45</f>
        <v>-7</v>
      </c>
      <c r="J45" s="28">
        <f t="shared" si="11"/>
        <v>0</v>
      </c>
      <c r="K45" s="28">
        <f t="shared" ref="K45" si="12">I45+J45</f>
        <v>-7</v>
      </c>
    </row>
    <row r="46" spans="1:11" ht="32.4" customHeight="1">
      <c r="A46" s="44" t="s">
        <v>298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</row>
    <row r="47" spans="1:11" s="7" customFormat="1" ht="13.8">
      <c r="A47" s="33" t="s">
        <v>101</v>
      </c>
      <c r="B47" s="33" t="s">
        <v>102</v>
      </c>
      <c r="C47" s="43"/>
      <c r="D47" s="43"/>
      <c r="E47" s="43"/>
      <c r="F47" s="43"/>
      <c r="G47" s="43"/>
      <c r="H47" s="43"/>
      <c r="I47" s="43"/>
      <c r="J47" s="43"/>
      <c r="K47" s="43"/>
    </row>
    <row r="48" spans="1:11" ht="39.6">
      <c r="A48" s="31"/>
      <c r="B48" s="31" t="s">
        <v>200</v>
      </c>
      <c r="C48" s="28">
        <v>1814</v>
      </c>
      <c r="D48" s="28"/>
      <c r="E48" s="28">
        <f>C48+D48</f>
        <v>1814</v>
      </c>
      <c r="F48" s="28">
        <v>1894</v>
      </c>
      <c r="G48" s="28"/>
      <c r="H48" s="28">
        <f>F48+G48</f>
        <v>1894</v>
      </c>
      <c r="I48" s="28">
        <f t="shared" ref="I48:J52" si="13">F48-C48</f>
        <v>80</v>
      </c>
      <c r="J48" s="28">
        <f t="shared" si="13"/>
        <v>0</v>
      </c>
      <c r="K48" s="28">
        <f>I48+J48</f>
        <v>80</v>
      </c>
    </row>
    <row r="49" spans="1:11" ht="39.6">
      <c r="A49" s="31"/>
      <c r="B49" s="31" t="s">
        <v>201</v>
      </c>
      <c r="C49" s="28">
        <v>1814</v>
      </c>
      <c r="D49" s="28"/>
      <c r="E49" s="28">
        <f>C49+D49</f>
        <v>1814</v>
      </c>
      <c r="F49" s="28">
        <v>1894</v>
      </c>
      <c r="G49" s="28"/>
      <c r="H49" s="28">
        <f>F49+G49</f>
        <v>1894</v>
      </c>
      <c r="I49" s="28">
        <f t="shared" si="13"/>
        <v>80</v>
      </c>
      <c r="J49" s="28">
        <f t="shared" si="13"/>
        <v>0</v>
      </c>
      <c r="K49" s="28">
        <f>I49+J49</f>
        <v>80</v>
      </c>
    </row>
    <row r="50" spans="1:11" ht="26.4">
      <c r="A50" s="31"/>
      <c r="B50" s="31" t="s">
        <v>202</v>
      </c>
      <c r="C50" s="28">
        <v>552</v>
      </c>
      <c r="D50" s="28"/>
      <c r="E50" s="28">
        <f>C50+D50</f>
        <v>552</v>
      </c>
      <c r="F50" s="28">
        <v>577</v>
      </c>
      <c r="G50" s="28"/>
      <c r="H50" s="28">
        <f>F50+G50</f>
        <v>577</v>
      </c>
      <c r="I50" s="28">
        <f t="shared" si="13"/>
        <v>25</v>
      </c>
      <c r="J50" s="28">
        <f t="shared" si="13"/>
        <v>0</v>
      </c>
      <c r="K50" s="28">
        <f>I50+J50</f>
        <v>25</v>
      </c>
    </row>
    <row r="51" spans="1:11">
      <c r="A51" s="31"/>
      <c r="B51" s="31" t="s">
        <v>203</v>
      </c>
      <c r="C51" s="28">
        <v>949</v>
      </c>
      <c r="D51" s="28"/>
      <c r="E51" s="28">
        <f>C51+D51</f>
        <v>949</v>
      </c>
      <c r="F51" s="28">
        <v>984</v>
      </c>
      <c r="G51" s="28"/>
      <c r="H51" s="28">
        <f>F51+G51</f>
        <v>984</v>
      </c>
      <c r="I51" s="28">
        <f t="shared" si="13"/>
        <v>35</v>
      </c>
      <c r="J51" s="28">
        <f t="shared" si="13"/>
        <v>0</v>
      </c>
      <c r="K51" s="28">
        <f>I51+J51</f>
        <v>35</v>
      </c>
    </row>
    <row r="52" spans="1:11">
      <c r="A52" s="31"/>
      <c r="B52" s="31" t="s">
        <v>204</v>
      </c>
      <c r="C52" s="28">
        <v>313</v>
      </c>
      <c r="D52" s="28"/>
      <c r="E52" s="28">
        <f>C52+D52</f>
        <v>313</v>
      </c>
      <c r="F52" s="28">
        <v>333</v>
      </c>
      <c r="G52" s="28"/>
      <c r="H52" s="28">
        <f>F52+G52</f>
        <v>333</v>
      </c>
      <c r="I52" s="28">
        <f t="shared" si="13"/>
        <v>20</v>
      </c>
      <c r="J52" s="28">
        <f t="shared" si="13"/>
        <v>0</v>
      </c>
      <c r="K52" s="28">
        <f>I52+J52</f>
        <v>20</v>
      </c>
    </row>
    <row r="53" spans="1:11" ht="28.2" customHeight="1">
      <c r="A53" s="49" t="s">
        <v>299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</row>
    <row r="54" spans="1:11" s="7" customFormat="1" ht="13.8">
      <c r="A54" s="33" t="s">
        <v>103</v>
      </c>
      <c r="B54" s="33" t="s">
        <v>104</v>
      </c>
      <c r="C54" s="43"/>
      <c r="D54" s="43"/>
      <c r="E54" s="43"/>
      <c r="F54" s="43"/>
      <c r="G54" s="43"/>
      <c r="H54" s="43"/>
      <c r="I54" s="43"/>
      <c r="J54" s="43"/>
      <c r="K54" s="43"/>
    </row>
    <row r="55" spans="1:11" ht="52.8">
      <c r="A55" s="31"/>
      <c r="B55" s="31" t="s">
        <v>205</v>
      </c>
      <c r="C55" s="28">
        <v>21.54</v>
      </c>
      <c r="D55" s="28"/>
      <c r="E55" s="28">
        <f t="shared" ref="E55" si="14">C55+D55</f>
        <v>21.54</v>
      </c>
      <c r="F55" s="28">
        <v>24.51</v>
      </c>
      <c r="G55" s="28"/>
      <c r="H55" s="28">
        <f t="shared" ref="H55" si="15">F55+G55</f>
        <v>24.51</v>
      </c>
      <c r="I55" s="28">
        <f t="shared" ref="I55" si="16">F55-C55</f>
        <v>2.9700000000000024</v>
      </c>
      <c r="J55" s="28">
        <f t="shared" ref="J55" si="17">G55-D55</f>
        <v>0</v>
      </c>
      <c r="K55" s="28">
        <f t="shared" ref="K55" si="18">I55+J55</f>
        <v>2.9700000000000024</v>
      </c>
    </row>
    <row r="56" spans="1:11" ht="52.8">
      <c r="A56" s="31"/>
      <c r="B56" s="31" t="s">
        <v>205</v>
      </c>
      <c r="C56" s="28">
        <v>2942.83</v>
      </c>
      <c r="D56" s="28"/>
      <c r="E56" s="28">
        <f t="shared" ref="E56" si="19">C56+D56</f>
        <v>2942.83</v>
      </c>
      <c r="F56" s="28">
        <v>2812.61</v>
      </c>
      <c r="G56" s="28"/>
      <c r="H56" s="28">
        <f t="shared" ref="H56" si="20">F56+G56</f>
        <v>2812.61</v>
      </c>
      <c r="I56" s="28">
        <f t="shared" ref="I56:J56" si="21">F56-C56</f>
        <v>-130.2199999999998</v>
      </c>
      <c r="J56" s="28">
        <f t="shared" si="21"/>
        <v>0</v>
      </c>
      <c r="K56" s="28">
        <f t="shared" ref="K56" si="22">I56+J56</f>
        <v>-130.2199999999998</v>
      </c>
    </row>
    <row r="57" spans="1:11" ht="29.4" customHeight="1">
      <c r="A57" s="49" t="s">
        <v>300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</row>
    <row r="58" spans="1:11" s="7" customFormat="1" ht="13.8">
      <c r="A58" s="33">
        <v>4</v>
      </c>
      <c r="B58" s="34" t="s">
        <v>127</v>
      </c>
      <c r="C58" s="43"/>
      <c r="D58" s="43"/>
      <c r="E58" s="43"/>
      <c r="F58" s="43"/>
      <c r="G58" s="43"/>
      <c r="H58" s="43"/>
      <c r="I58" s="43"/>
      <c r="J58" s="43"/>
      <c r="K58" s="43"/>
    </row>
    <row r="59" spans="1:11" ht="52.8">
      <c r="A59" s="31"/>
      <c r="B59" s="31" t="s">
        <v>206</v>
      </c>
      <c r="C59" s="28">
        <v>100</v>
      </c>
      <c r="D59" s="28"/>
      <c r="E59" s="28">
        <f t="shared" ref="E59" si="23">C59+D59</f>
        <v>100</v>
      </c>
      <c r="F59" s="28">
        <v>100</v>
      </c>
      <c r="G59" s="28"/>
      <c r="H59" s="28">
        <f t="shared" ref="H59" si="24">F59+G59</f>
        <v>100</v>
      </c>
      <c r="I59" s="28">
        <f t="shared" ref="I59:J59" si="25">F59-C59</f>
        <v>0</v>
      </c>
      <c r="J59" s="28">
        <f t="shared" si="25"/>
        <v>0</v>
      </c>
      <c r="K59" s="28">
        <f t="shared" ref="K59" si="26">I59+J59</f>
        <v>0</v>
      </c>
    </row>
    <row r="60" spans="1:11" ht="16.2" customHeight="1">
      <c r="A60" s="44" t="s">
        <v>128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</row>
    <row r="61" spans="1:11" ht="33" customHeight="1">
      <c r="A61" s="45" t="s">
        <v>106</v>
      </c>
      <c r="B61" s="46"/>
      <c r="C61" s="46"/>
      <c r="D61" s="46"/>
      <c r="E61" s="46"/>
      <c r="F61" s="46"/>
      <c r="G61" s="46"/>
      <c r="H61" s="46"/>
      <c r="I61" s="46"/>
      <c r="J61" s="46"/>
      <c r="K61" s="46"/>
    </row>
    <row r="62" spans="1:11" ht="16.2" customHeight="1">
      <c r="A62" s="101" t="s">
        <v>207</v>
      </c>
      <c r="B62" s="101"/>
      <c r="C62" s="101"/>
      <c r="D62" s="101"/>
      <c r="E62" s="101"/>
      <c r="F62" s="101"/>
      <c r="G62" s="101"/>
      <c r="H62" s="101"/>
      <c r="I62" s="101"/>
      <c r="J62" s="101"/>
      <c r="K62" s="101"/>
    </row>
    <row r="63" spans="1:11" ht="13.2" customHeight="1">
      <c r="A63" s="67" t="s">
        <v>107</v>
      </c>
      <c r="B63" s="67"/>
      <c r="C63" s="67"/>
      <c r="D63" s="67"/>
      <c r="E63" s="67"/>
      <c r="F63" s="67"/>
      <c r="G63" s="67"/>
      <c r="H63" s="67"/>
      <c r="I63" s="67"/>
      <c r="J63" s="67"/>
      <c r="K63" s="67"/>
    </row>
    <row r="64" spans="1:11">
      <c r="A64" s="101" t="s">
        <v>108</v>
      </c>
      <c r="B64" s="101"/>
      <c r="C64" s="101"/>
      <c r="D64" s="101"/>
      <c r="E64" s="101"/>
      <c r="F64" s="101"/>
      <c r="G64" s="101"/>
      <c r="H64" s="101"/>
      <c r="I64" s="101"/>
      <c r="J64" s="101"/>
      <c r="K64" s="101"/>
    </row>
    <row r="65" spans="1:11" ht="17.399999999999999" customHeight="1">
      <c r="A65" s="50" t="s">
        <v>38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</row>
    <row r="66" spans="1:11" ht="28.2" customHeight="1">
      <c r="A66" s="47" t="s">
        <v>8</v>
      </c>
      <c r="B66" s="47" t="s">
        <v>9</v>
      </c>
      <c r="C66" s="48" t="s">
        <v>39</v>
      </c>
      <c r="D66" s="48"/>
      <c r="E66" s="48"/>
      <c r="F66" s="75" t="s">
        <v>40</v>
      </c>
      <c r="G66" s="75"/>
      <c r="H66" s="75"/>
      <c r="I66" s="57" t="s">
        <v>109</v>
      </c>
      <c r="J66" s="48"/>
      <c r="K66" s="48"/>
    </row>
    <row r="67" spans="1:11" s="5" customFormat="1" ht="20.399999999999999" customHeight="1">
      <c r="A67" s="47"/>
      <c r="B67" s="47"/>
      <c r="C67" s="4" t="s">
        <v>79</v>
      </c>
      <c r="D67" s="4" t="s">
        <v>80</v>
      </c>
      <c r="E67" s="4" t="s">
        <v>81</v>
      </c>
      <c r="F67" s="4" t="s">
        <v>79</v>
      </c>
      <c r="G67" s="4" t="s">
        <v>80</v>
      </c>
      <c r="H67" s="4" t="s">
        <v>81</v>
      </c>
      <c r="I67" s="4" t="s">
        <v>79</v>
      </c>
      <c r="J67" s="4" t="s">
        <v>80</v>
      </c>
      <c r="K67" s="4" t="s">
        <v>81</v>
      </c>
    </row>
    <row r="68" spans="1:11" ht="13.8">
      <c r="A68" s="31"/>
      <c r="B68" s="31" t="s">
        <v>41</v>
      </c>
      <c r="C68" s="28">
        <v>5009.3</v>
      </c>
      <c r="D68" s="28">
        <v>183.3</v>
      </c>
      <c r="E68" s="28">
        <f>C68+D68</f>
        <v>5192.6000000000004</v>
      </c>
      <c r="F68" s="28">
        <v>5327.1</v>
      </c>
      <c r="G68" s="28">
        <v>225.1</v>
      </c>
      <c r="H68" s="28">
        <f>F68+G68</f>
        <v>5552.2000000000007</v>
      </c>
      <c r="I68" s="102">
        <f>F68/C68*100-100</f>
        <v>6.3441997883935954</v>
      </c>
      <c r="J68" s="102">
        <f>G68/D68*100-100</f>
        <v>22.804146208401519</v>
      </c>
      <c r="K68" s="102">
        <f>H68/E68*100-100</f>
        <v>6.9252397642799508</v>
      </c>
    </row>
    <row r="69" spans="1:11" ht="28.8" customHeight="1">
      <c r="A69" s="74" t="s">
        <v>110</v>
      </c>
      <c r="B69" s="74"/>
      <c r="C69" s="74"/>
      <c r="D69" s="74"/>
      <c r="E69" s="74"/>
      <c r="F69" s="74"/>
      <c r="G69" s="74"/>
      <c r="H69" s="74"/>
      <c r="I69" s="74"/>
      <c r="J69" s="74"/>
      <c r="K69" s="74"/>
    </row>
    <row r="70" spans="1:11" ht="31.8" customHeight="1">
      <c r="A70" s="103" t="s">
        <v>208</v>
      </c>
      <c r="B70" s="103"/>
      <c r="C70" s="103"/>
      <c r="D70" s="103"/>
      <c r="E70" s="103"/>
      <c r="F70" s="103"/>
      <c r="G70" s="103"/>
      <c r="H70" s="103"/>
      <c r="I70" s="103"/>
      <c r="J70" s="103"/>
      <c r="K70" s="103"/>
    </row>
    <row r="71" spans="1:11" ht="13.8">
      <c r="A71" s="31"/>
      <c r="B71" s="31" t="s">
        <v>13</v>
      </c>
      <c r="C71" s="31"/>
      <c r="D71" s="31"/>
      <c r="E71" s="31"/>
      <c r="F71" s="8"/>
      <c r="G71" s="8"/>
      <c r="H71" s="8"/>
      <c r="I71" s="8"/>
      <c r="J71" s="8"/>
      <c r="K71" s="8"/>
    </row>
    <row r="72" spans="1:11" ht="92.4">
      <c r="A72" s="31"/>
      <c r="B72" s="31" t="s">
        <v>196</v>
      </c>
      <c r="C72" s="28">
        <v>5009.3</v>
      </c>
      <c r="D72" s="28">
        <v>183.3</v>
      </c>
      <c r="E72" s="28">
        <f>C72+D72</f>
        <v>5192.6000000000004</v>
      </c>
      <c r="F72" s="28">
        <v>5327.1</v>
      </c>
      <c r="G72" s="28">
        <v>225.1</v>
      </c>
      <c r="H72" s="28">
        <f>F72+G72</f>
        <v>5552.2000000000007</v>
      </c>
      <c r="I72" s="102">
        <f>F72/C72*100-100</f>
        <v>6.3441997883935954</v>
      </c>
      <c r="J72" s="102">
        <f>G72/D72*100-100</f>
        <v>22.804146208401519</v>
      </c>
      <c r="K72" s="102">
        <f>H72/E72*100-100</f>
        <v>6.9252397642799508</v>
      </c>
    </row>
    <row r="73" spans="1:11" ht="30.6" customHeight="1">
      <c r="A73" s="58" t="s">
        <v>112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</row>
    <row r="74" spans="1:11" ht="41.4" customHeight="1">
      <c r="A74" s="103" t="s">
        <v>208</v>
      </c>
      <c r="B74" s="103"/>
      <c r="C74" s="103"/>
      <c r="D74" s="103"/>
      <c r="E74" s="103"/>
      <c r="F74" s="103"/>
      <c r="G74" s="103"/>
      <c r="H74" s="103"/>
      <c r="I74" s="103"/>
      <c r="J74" s="103"/>
      <c r="K74" s="103"/>
    </row>
    <row r="75" spans="1:11" s="7" customFormat="1" ht="13.8">
      <c r="A75" s="33" t="s">
        <v>99</v>
      </c>
      <c r="B75" s="33" t="s">
        <v>211</v>
      </c>
      <c r="C75" s="28"/>
      <c r="D75" s="28"/>
      <c r="E75" s="28"/>
      <c r="F75" s="28"/>
      <c r="G75" s="28"/>
      <c r="H75" s="28"/>
      <c r="I75" s="102"/>
      <c r="J75" s="102"/>
      <c r="K75" s="102"/>
    </row>
    <row r="76" spans="1:11">
      <c r="A76" s="31"/>
      <c r="B76" s="31" t="s">
        <v>198</v>
      </c>
      <c r="C76" s="28">
        <v>3</v>
      </c>
      <c r="D76" s="28"/>
      <c r="E76" s="28">
        <f t="shared" ref="E76" si="27">C76+D76</f>
        <v>3</v>
      </c>
      <c r="F76" s="28">
        <v>3</v>
      </c>
      <c r="G76" s="28"/>
      <c r="H76" s="28">
        <f t="shared" ref="H76" si="28">F76+G76</f>
        <v>3</v>
      </c>
      <c r="I76" s="102">
        <f>F76/C76*100-100</f>
        <v>0</v>
      </c>
      <c r="J76" s="102"/>
      <c r="K76" s="102">
        <f t="shared" ref="K76" si="29">H76/E76*100-100</f>
        <v>0</v>
      </c>
    </row>
    <row r="77" spans="1:11">
      <c r="A77" s="31"/>
      <c r="B77" s="31" t="s">
        <v>199</v>
      </c>
      <c r="C77" s="28">
        <v>75.5</v>
      </c>
      <c r="D77" s="28"/>
      <c r="E77" s="28">
        <f t="shared" ref="E77" si="30">C77+D77</f>
        <v>75.5</v>
      </c>
      <c r="F77" s="28">
        <v>77.25</v>
      </c>
      <c r="G77" s="28"/>
      <c r="H77" s="28">
        <f t="shared" ref="H77" si="31">F77+G77</f>
        <v>77.25</v>
      </c>
      <c r="I77" s="102">
        <f>F77/C77*100-100</f>
        <v>2.3178807947019919</v>
      </c>
      <c r="J77" s="102"/>
      <c r="K77" s="102">
        <f t="shared" ref="K77" si="32">H77/E77*100-100</f>
        <v>2.3178807947019919</v>
      </c>
    </row>
    <row r="78" spans="1:11" s="7" customFormat="1" ht="13.8">
      <c r="A78" s="33" t="s">
        <v>101</v>
      </c>
      <c r="B78" s="33" t="s">
        <v>212</v>
      </c>
      <c r="C78" s="30"/>
      <c r="D78" s="30"/>
      <c r="E78" s="30"/>
      <c r="F78" s="30"/>
      <c r="G78" s="30"/>
      <c r="H78" s="30"/>
      <c r="I78" s="102"/>
      <c r="J78" s="102"/>
      <c r="K78" s="102"/>
    </row>
    <row r="79" spans="1:11" ht="39.6">
      <c r="A79" s="31"/>
      <c r="B79" s="31" t="s">
        <v>200</v>
      </c>
      <c r="C79" s="28">
        <v>1279</v>
      </c>
      <c r="D79" s="28"/>
      <c r="E79" s="28">
        <f t="shared" ref="E79:E84" si="33">C79+D79</f>
        <v>1279</v>
      </c>
      <c r="F79" s="28">
        <v>1894</v>
      </c>
      <c r="G79" s="28"/>
      <c r="H79" s="28">
        <f t="shared" ref="H79:H82" si="34">F79+G79</f>
        <v>1894</v>
      </c>
      <c r="I79" s="102">
        <f t="shared" ref="I79:I82" si="35">F79/C79*100-100</f>
        <v>48.084440969507426</v>
      </c>
      <c r="J79" s="102"/>
      <c r="K79" s="102">
        <f t="shared" ref="K79:K82" si="36">H79/E79*100-100</f>
        <v>48.084440969507426</v>
      </c>
    </row>
    <row r="80" spans="1:11" ht="39.6">
      <c r="A80" s="31"/>
      <c r="B80" s="31" t="s">
        <v>201</v>
      </c>
      <c r="C80" s="28">
        <v>1279</v>
      </c>
      <c r="D80" s="28"/>
      <c r="E80" s="28">
        <f t="shared" si="33"/>
        <v>1279</v>
      </c>
      <c r="F80" s="28">
        <v>1894</v>
      </c>
      <c r="G80" s="28"/>
      <c r="H80" s="28">
        <f t="shared" si="34"/>
        <v>1894</v>
      </c>
      <c r="I80" s="102">
        <f t="shared" si="35"/>
        <v>48.084440969507426</v>
      </c>
      <c r="J80" s="102"/>
      <c r="K80" s="102">
        <f t="shared" si="36"/>
        <v>48.084440969507426</v>
      </c>
    </row>
    <row r="81" spans="1:11" ht="26.4">
      <c r="A81" s="31"/>
      <c r="B81" s="31" t="s">
        <v>202</v>
      </c>
      <c r="C81" s="28">
        <v>581</v>
      </c>
      <c r="D81" s="28"/>
      <c r="E81" s="28">
        <f t="shared" si="33"/>
        <v>581</v>
      </c>
      <c r="F81" s="28">
        <v>577</v>
      </c>
      <c r="G81" s="28"/>
      <c r="H81" s="28">
        <f t="shared" si="34"/>
        <v>577</v>
      </c>
      <c r="I81" s="102">
        <f t="shared" si="35"/>
        <v>-0.68846815834767483</v>
      </c>
      <c r="J81" s="102"/>
      <c r="K81" s="102">
        <f t="shared" si="36"/>
        <v>-0.68846815834767483</v>
      </c>
    </row>
    <row r="82" spans="1:11">
      <c r="A82" s="31"/>
      <c r="B82" s="31" t="s">
        <v>203</v>
      </c>
      <c r="C82" s="28">
        <v>515</v>
      </c>
      <c r="D82" s="28"/>
      <c r="E82" s="28">
        <f t="shared" si="33"/>
        <v>515</v>
      </c>
      <c r="F82" s="28">
        <v>984</v>
      </c>
      <c r="G82" s="28"/>
      <c r="H82" s="28">
        <f t="shared" si="34"/>
        <v>984</v>
      </c>
      <c r="I82" s="102">
        <f t="shared" si="35"/>
        <v>91.06796116504853</v>
      </c>
      <c r="J82" s="102"/>
      <c r="K82" s="102">
        <f t="shared" si="36"/>
        <v>91.06796116504853</v>
      </c>
    </row>
    <row r="83" spans="1:11">
      <c r="A83" s="31"/>
      <c r="B83" s="31" t="s">
        <v>204</v>
      </c>
      <c r="C83" s="28">
        <v>165</v>
      </c>
      <c r="D83" s="28"/>
      <c r="E83" s="28">
        <f t="shared" si="33"/>
        <v>165</v>
      </c>
      <c r="F83" s="28">
        <v>333</v>
      </c>
      <c r="G83" s="28"/>
      <c r="H83" s="28">
        <f t="shared" ref="H83:H84" si="37">F83+G83</f>
        <v>333</v>
      </c>
      <c r="I83" s="102">
        <f t="shared" ref="I83:I84" si="38">F83/C83*100-100</f>
        <v>101.81818181818181</v>
      </c>
      <c r="J83" s="102"/>
      <c r="K83" s="102">
        <f t="shared" ref="K83:K84" si="39">H83/E83*100-100</f>
        <v>101.81818181818181</v>
      </c>
    </row>
    <row r="84" spans="1:11">
      <c r="A84" s="31"/>
      <c r="B84" s="31" t="s">
        <v>209</v>
      </c>
      <c r="C84" s="28">
        <v>18</v>
      </c>
      <c r="D84" s="28"/>
      <c r="E84" s="28">
        <f t="shared" si="33"/>
        <v>18</v>
      </c>
      <c r="F84" s="28"/>
      <c r="G84" s="28"/>
      <c r="H84" s="28">
        <f t="shared" si="37"/>
        <v>0</v>
      </c>
      <c r="I84" s="102">
        <f t="shared" si="38"/>
        <v>-100</v>
      </c>
      <c r="J84" s="102"/>
      <c r="K84" s="102">
        <f t="shared" si="39"/>
        <v>-100</v>
      </c>
    </row>
    <row r="85" spans="1:11" s="7" customFormat="1" ht="13.8">
      <c r="A85" s="33" t="s">
        <v>103</v>
      </c>
      <c r="B85" s="33" t="s">
        <v>213</v>
      </c>
      <c r="C85" s="30"/>
      <c r="D85" s="30"/>
      <c r="E85" s="30"/>
      <c r="F85" s="30"/>
      <c r="G85" s="30"/>
      <c r="H85" s="30"/>
      <c r="I85" s="102"/>
      <c r="J85" s="102"/>
      <c r="K85" s="102"/>
    </row>
    <row r="86" spans="1:11" ht="52.8">
      <c r="A86" s="31"/>
      <c r="B86" s="31" t="s">
        <v>205</v>
      </c>
      <c r="C86" s="28">
        <v>17</v>
      </c>
      <c r="D86" s="28"/>
      <c r="E86" s="28">
        <f>C86+D86</f>
        <v>17</v>
      </c>
      <c r="F86" s="28">
        <v>24.51</v>
      </c>
      <c r="G86" s="28"/>
      <c r="H86" s="28">
        <f t="shared" ref="H86" si="40">F86+G86</f>
        <v>24.51</v>
      </c>
      <c r="I86" s="102">
        <f t="shared" ref="I86" si="41">F86/C86*100-100</f>
        <v>44.176470588235304</v>
      </c>
      <c r="J86" s="102"/>
      <c r="K86" s="102">
        <f t="shared" ref="K86" si="42">H86/E86*100-100</f>
        <v>44.176470588235304</v>
      </c>
    </row>
    <row r="87" spans="1:11" ht="52.8">
      <c r="A87" s="31"/>
      <c r="B87" s="31" t="s">
        <v>205</v>
      </c>
      <c r="C87" s="28">
        <v>3916.56</v>
      </c>
      <c r="D87" s="28"/>
      <c r="E87" s="28">
        <f>C87+D87</f>
        <v>3916.56</v>
      </c>
      <c r="F87" s="28">
        <v>2812.61</v>
      </c>
      <c r="G87" s="28"/>
      <c r="H87" s="28">
        <f t="shared" ref="H87" si="43">F87+G87</f>
        <v>2812.61</v>
      </c>
      <c r="I87" s="102">
        <f>F87/C87*100-100</f>
        <v>-28.186725085278923</v>
      </c>
      <c r="J87" s="102"/>
      <c r="K87" s="102">
        <f>H87/E87*100-100</f>
        <v>-28.186725085278923</v>
      </c>
    </row>
    <row r="88" spans="1:11" s="7" customFormat="1">
      <c r="A88" s="33">
        <v>4</v>
      </c>
      <c r="B88" s="33" t="s">
        <v>127</v>
      </c>
      <c r="C88" s="30"/>
      <c r="D88" s="30"/>
      <c r="E88" s="30"/>
      <c r="F88" s="30"/>
      <c r="G88" s="30"/>
      <c r="H88" s="30"/>
      <c r="I88" s="102"/>
      <c r="J88" s="102"/>
      <c r="K88" s="102"/>
    </row>
    <row r="89" spans="1:11" ht="52.8">
      <c r="A89" s="31"/>
      <c r="B89" s="31" t="s">
        <v>206</v>
      </c>
      <c r="C89" s="28">
        <v>100</v>
      </c>
      <c r="D89" s="28"/>
      <c r="E89" s="28">
        <f t="shared" ref="E89" si="44">C89+D89</f>
        <v>100</v>
      </c>
      <c r="F89" s="28">
        <v>100</v>
      </c>
      <c r="G89" s="28"/>
      <c r="H89" s="28">
        <f t="shared" ref="H89" si="45">F89+G89</f>
        <v>100</v>
      </c>
      <c r="I89" s="102">
        <f t="shared" ref="I89" si="46">F89/C89*100-100</f>
        <v>0</v>
      </c>
      <c r="J89" s="102"/>
      <c r="K89" s="102">
        <f t="shared" ref="K89" si="47">H89/E89*100-100</f>
        <v>0</v>
      </c>
    </row>
    <row r="90" spans="1:11" ht="17.399999999999999" customHeight="1">
      <c r="A90" s="58" t="s">
        <v>111</v>
      </c>
      <c r="B90" s="58"/>
      <c r="C90" s="58"/>
      <c r="D90" s="58"/>
      <c r="E90" s="58"/>
      <c r="F90" s="58"/>
      <c r="G90" s="58"/>
      <c r="H90" s="58"/>
      <c r="I90" s="58"/>
      <c r="J90" s="58"/>
      <c r="K90" s="58"/>
    </row>
    <row r="91" spans="1:11" ht="31.2" customHeight="1">
      <c r="A91" s="106" t="s">
        <v>210</v>
      </c>
      <c r="B91" s="106"/>
      <c r="C91" s="106"/>
      <c r="D91" s="106"/>
      <c r="E91" s="106"/>
      <c r="F91" s="106"/>
      <c r="G91" s="106"/>
      <c r="H91" s="106"/>
      <c r="I91" s="106"/>
      <c r="J91" s="106"/>
      <c r="K91" s="106"/>
    </row>
    <row r="92" spans="1:11" ht="13.8" customHeight="1">
      <c r="A92" s="60" t="s">
        <v>113</v>
      </c>
      <c r="B92" s="60"/>
      <c r="C92" s="60"/>
      <c r="D92" s="60"/>
      <c r="E92" s="60"/>
      <c r="F92" s="60"/>
      <c r="G92" s="60"/>
      <c r="H92" s="60"/>
      <c r="I92" s="60"/>
      <c r="J92" s="60"/>
      <c r="K92" s="60"/>
    </row>
    <row r="93" spans="1:11" ht="13.2" customHeight="1">
      <c r="A93" s="101" t="s">
        <v>114</v>
      </c>
      <c r="B93" s="101"/>
      <c r="C93" s="101"/>
      <c r="D93" s="101"/>
      <c r="E93" s="101"/>
      <c r="F93" s="101"/>
      <c r="G93" s="101"/>
      <c r="H93" s="101"/>
      <c r="I93" s="101"/>
      <c r="J93" s="101"/>
      <c r="K93" s="101"/>
    </row>
    <row r="95" spans="1:11" ht="15" customHeight="1">
      <c r="A95" s="70" t="s">
        <v>124</v>
      </c>
      <c r="B95" s="50"/>
      <c r="C95" s="50"/>
      <c r="D95" s="50"/>
      <c r="E95" s="50"/>
      <c r="F95" s="50"/>
      <c r="G95" s="50"/>
      <c r="H95" s="50"/>
      <c r="I95" s="50"/>
      <c r="J95" s="50"/>
      <c r="K95" s="50"/>
    </row>
    <row r="97" spans="1:8" ht="72">
      <c r="A97" s="31" t="s">
        <v>43</v>
      </c>
      <c r="B97" s="31" t="s">
        <v>9</v>
      </c>
      <c r="C97" s="6" t="s">
        <v>115</v>
      </c>
      <c r="D97" s="6" t="s">
        <v>116</v>
      </c>
      <c r="E97" s="6" t="s">
        <v>117</v>
      </c>
      <c r="F97" s="6" t="s">
        <v>96</v>
      </c>
      <c r="G97" s="6" t="s">
        <v>118</v>
      </c>
      <c r="H97" s="6" t="s">
        <v>119</v>
      </c>
    </row>
    <row r="98" spans="1:8" ht="13.8">
      <c r="A98" s="31" t="s">
        <v>6</v>
      </c>
      <c r="B98" s="31" t="s">
        <v>19</v>
      </c>
      <c r="C98" s="31" t="s">
        <v>29</v>
      </c>
      <c r="D98" s="31" t="s">
        <v>37</v>
      </c>
      <c r="E98" s="31" t="s">
        <v>36</v>
      </c>
      <c r="F98" s="31" t="s">
        <v>44</v>
      </c>
      <c r="G98" s="31" t="s">
        <v>35</v>
      </c>
      <c r="H98" s="31" t="s">
        <v>45</v>
      </c>
    </row>
    <row r="99" spans="1:8" ht="13.8">
      <c r="A99" s="31" t="s">
        <v>46</v>
      </c>
      <c r="B99" s="31" t="s">
        <v>47</v>
      </c>
      <c r="C99" s="31" t="s">
        <v>12</v>
      </c>
      <c r="D99" s="31"/>
      <c r="E99" s="31"/>
      <c r="F99" s="31">
        <f>E99-D99</f>
        <v>0</v>
      </c>
      <c r="G99" s="31" t="s">
        <v>12</v>
      </c>
      <c r="H99" s="31" t="s">
        <v>12</v>
      </c>
    </row>
    <row r="100" spans="1:8" ht="13.8">
      <c r="A100" s="31"/>
      <c r="B100" s="31" t="s">
        <v>48</v>
      </c>
      <c r="C100" s="31" t="s">
        <v>12</v>
      </c>
      <c r="D100" s="31"/>
      <c r="E100" s="31"/>
      <c r="F100" s="31">
        <f t="shared" ref="F100:F101" si="48">E100-D100</f>
        <v>0</v>
      </c>
      <c r="G100" s="31" t="s">
        <v>12</v>
      </c>
      <c r="H100" s="31" t="s">
        <v>12</v>
      </c>
    </row>
    <row r="101" spans="1:8" ht="27.6">
      <c r="A101" s="31"/>
      <c r="B101" s="31" t="s">
        <v>49</v>
      </c>
      <c r="C101" s="31" t="s">
        <v>12</v>
      </c>
      <c r="D101" s="31"/>
      <c r="E101" s="31"/>
      <c r="F101" s="31">
        <f t="shared" si="48"/>
        <v>0</v>
      </c>
      <c r="G101" s="31" t="s">
        <v>12</v>
      </c>
      <c r="H101" s="31" t="s">
        <v>12</v>
      </c>
    </row>
    <row r="102" spans="1:8" ht="13.8">
      <c r="A102" s="31"/>
      <c r="B102" s="31" t="s">
        <v>50</v>
      </c>
      <c r="C102" s="31" t="s">
        <v>12</v>
      </c>
      <c r="D102" s="31"/>
      <c r="E102" s="31"/>
      <c r="F102" s="31"/>
      <c r="G102" s="31" t="s">
        <v>12</v>
      </c>
      <c r="H102" s="31" t="s">
        <v>12</v>
      </c>
    </row>
    <row r="103" spans="1:8" ht="13.8">
      <c r="A103" s="31"/>
      <c r="B103" s="31" t="s">
        <v>51</v>
      </c>
      <c r="C103" s="31" t="s">
        <v>12</v>
      </c>
      <c r="D103" s="31"/>
      <c r="E103" s="31"/>
      <c r="F103" s="31"/>
      <c r="G103" s="31" t="s">
        <v>12</v>
      </c>
      <c r="H103" s="31" t="s">
        <v>12</v>
      </c>
    </row>
    <row r="104" spans="1:8">
      <c r="A104" s="49" t="s">
        <v>160</v>
      </c>
      <c r="B104" s="47"/>
      <c r="C104" s="47"/>
      <c r="D104" s="47"/>
      <c r="E104" s="47"/>
      <c r="F104" s="47"/>
      <c r="G104" s="47"/>
      <c r="H104" s="47"/>
    </row>
    <row r="105" spans="1:8" ht="13.8">
      <c r="A105" s="31" t="s">
        <v>19</v>
      </c>
      <c r="B105" s="31" t="s">
        <v>53</v>
      </c>
      <c r="C105" s="31" t="s">
        <v>12</v>
      </c>
      <c r="D105" s="31"/>
      <c r="E105" s="31"/>
      <c r="F105" s="31">
        <f t="shared" ref="F105" si="49">E105-D105</f>
        <v>0</v>
      </c>
      <c r="G105" s="31" t="s">
        <v>12</v>
      </c>
      <c r="H105" s="31" t="s">
        <v>12</v>
      </c>
    </row>
    <row r="106" spans="1:8">
      <c r="A106" s="49" t="s">
        <v>284</v>
      </c>
      <c r="B106" s="47"/>
      <c r="C106" s="47"/>
      <c r="D106" s="47"/>
      <c r="E106" s="47"/>
      <c r="F106" s="47"/>
      <c r="G106" s="47"/>
      <c r="H106" s="47"/>
    </row>
    <row r="107" spans="1:8">
      <c r="A107" s="47" t="s">
        <v>55</v>
      </c>
      <c r="B107" s="47"/>
      <c r="C107" s="47"/>
      <c r="D107" s="47"/>
      <c r="E107" s="47"/>
      <c r="F107" s="47"/>
      <c r="G107" s="47"/>
      <c r="H107" s="47"/>
    </row>
    <row r="108" spans="1:8" ht="13.8">
      <c r="A108" s="31" t="s">
        <v>21</v>
      </c>
      <c r="B108" s="31" t="s">
        <v>56</v>
      </c>
      <c r="C108" s="31"/>
      <c r="D108" s="31"/>
      <c r="E108" s="31"/>
      <c r="F108" s="31"/>
      <c r="G108" s="31"/>
      <c r="H108" s="31"/>
    </row>
    <row r="109" spans="1:8" ht="13.8">
      <c r="A109" s="31"/>
      <c r="B109" s="31" t="s">
        <v>57</v>
      </c>
      <c r="C109" s="31"/>
      <c r="D109" s="31"/>
      <c r="E109" s="31"/>
      <c r="F109" s="31">
        <f t="shared" ref="F109" si="50">E109-D109</f>
        <v>0</v>
      </c>
      <c r="G109" s="31"/>
      <c r="H109" s="31"/>
    </row>
    <row r="110" spans="1:8" ht="13.8" thickBot="1">
      <c r="A110" s="54" t="s">
        <v>58</v>
      </c>
      <c r="B110" s="55"/>
      <c r="C110" s="55"/>
      <c r="D110" s="55"/>
      <c r="E110" s="55"/>
      <c r="F110" s="55"/>
      <c r="G110" s="55"/>
      <c r="H110" s="56"/>
    </row>
    <row r="111" spans="1:8" ht="13.8">
      <c r="A111" s="31"/>
      <c r="B111" s="32" t="s">
        <v>159</v>
      </c>
      <c r="C111" s="31"/>
      <c r="D111" s="31"/>
      <c r="E111" s="31"/>
      <c r="F111" s="31">
        <f t="shared" ref="F111" si="51">E111-D111</f>
        <v>0</v>
      </c>
      <c r="G111" s="31"/>
      <c r="H111" s="31"/>
    </row>
    <row r="112" spans="1:8" ht="27.6">
      <c r="A112" s="31"/>
      <c r="B112" s="31" t="s">
        <v>60</v>
      </c>
      <c r="C112" s="31"/>
      <c r="D112" s="31"/>
      <c r="E112" s="31"/>
      <c r="F112" s="31"/>
      <c r="G112" s="31"/>
      <c r="H112" s="31"/>
    </row>
    <row r="113" spans="1:11" ht="27.6">
      <c r="A113" s="31" t="s">
        <v>22</v>
      </c>
      <c r="B113" s="31" t="s">
        <v>61</v>
      </c>
      <c r="C113" s="31" t="s">
        <v>12</v>
      </c>
      <c r="D113" s="31"/>
      <c r="E113" s="31"/>
      <c r="F113" s="31"/>
      <c r="G113" s="31" t="s">
        <v>12</v>
      </c>
      <c r="H113" s="31" t="s">
        <v>12</v>
      </c>
    </row>
    <row r="114" spans="1:11" ht="22.8" customHeight="1">
      <c r="A114" s="53" t="s">
        <v>275</v>
      </c>
      <c r="B114" s="53"/>
      <c r="C114" s="53"/>
      <c r="D114" s="53"/>
      <c r="E114" s="53"/>
      <c r="F114" s="53"/>
      <c r="G114" s="53"/>
      <c r="H114" s="53"/>
      <c r="I114" s="53"/>
      <c r="J114" s="53"/>
      <c r="K114" s="53"/>
    </row>
    <row r="115" spans="1:11" ht="18" customHeight="1">
      <c r="A115" s="51" t="s">
        <v>285</v>
      </c>
      <c r="B115" s="51"/>
      <c r="C115" s="51"/>
      <c r="D115" s="51"/>
      <c r="E115" s="51"/>
      <c r="F115" s="51"/>
      <c r="G115" s="51"/>
      <c r="H115" s="51"/>
      <c r="I115" s="51"/>
      <c r="J115" s="51"/>
      <c r="K115" s="51"/>
    </row>
    <row r="116" spans="1:11" ht="18" customHeight="1">
      <c r="A116" s="51" t="s">
        <v>120</v>
      </c>
      <c r="B116" s="52"/>
      <c r="C116" s="52"/>
      <c r="D116" s="52"/>
      <c r="E116" s="52"/>
      <c r="F116" s="52"/>
      <c r="G116" s="52"/>
      <c r="H116" s="52"/>
      <c r="I116" s="52"/>
      <c r="J116" s="52"/>
      <c r="K116" s="52"/>
    </row>
    <row r="117" spans="1:11" ht="34.200000000000003" customHeight="1">
      <c r="A117" s="108" t="s">
        <v>301</v>
      </c>
      <c r="B117" s="109"/>
      <c r="C117" s="109"/>
      <c r="D117" s="109"/>
      <c r="E117" s="109"/>
      <c r="F117" s="109"/>
      <c r="G117" s="109"/>
      <c r="H117" s="109"/>
      <c r="I117" s="109"/>
      <c r="J117" s="109"/>
      <c r="K117" s="109"/>
    </row>
    <row r="118" spans="1:11" ht="19.2" customHeight="1">
      <c r="A118" s="51" t="s">
        <v>302</v>
      </c>
      <c r="B118" s="51"/>
      <c r="C118" s="51"/>
      <c r="D118" s="51"/>
      <c r="E118" s="51"/>
      <c r="F118" s="51"/>
      <c r="G118" s="51"/>
      <c r="H118" s="51"/>
      <c r="I118" s="51"/>
      <c r="J118" s="51"/>
      <c r="K118" s="51"/>
    </row>
    <row r="119" spans="1:11" ht="37.799999999999997" customHeight="1">
      <c r="A119" s="51" t="s">
        <v>303</v>
      </c>
      <c r="B119" s="51"/>
      <c r="C119" s="51"/>
      <c r="D119" s="51"/>
      <c r="E119" s="51"/>
      <c r="F119" s="51"/>
      <c r="G119" s="51"/>
      <c r="H119" s="51"/>
      <c r="I119" s="51"/>
      <c r="J119" s="51"/>
      <c r="K119" s="51"/>
    </row>
    <row r="120" spans="1:11" ht="21" customHeight="1">
      <c r="A120" s="51" t="s">
        <v>289</v>
      </c>
      <c r="B120" s="51"/>
      <c r="C120" s="51"/>
      <c r="D120" s="51"/>
      <c r="E120" s="51"/>
      <c r="F120" s="51"/>
      <c r="G120" s="51"/>
      <c r="H120" s="51"/>
      <c r="I120" s="51"/>
      <c r="J120" s="51"/>
      <c r="K120" s="51"/>
    </row>
    <row r="123" spans="1:11" ht="15.6">
      <c r="B123" s="9" t="s">
        <v>144</v>
      </c>
      <c r="C123" s="9"/>
      <c r="D123" s="9"/>
      <c r="E123" s="61" t="s">
        <v>145</v>
      </c>
      <c r="F123" s="61"/>
      <c r="G123" s="61"/>
    </row>
  </sheetData>
  <mergeCells count="73">
    <mergeCell ref="A120:K120"/>
    <mergeCell ref="E123:G123"/>
    <mergeCell ref="A114:K114"/>
    <mergeCell ref="A115:K115"/>
    <mergeCell ref="A116:K116"/>
    <mergeCell ref="A117:K117"/>
    <mergeCell ref="A118:K118"/>
    <mergeCell ref="A119:K119"/>
    <mergeCell ref="A110:H110"/>
    <mergeCell ref="A70:K70"/>
    <mergeCell ref="A73:K73"/>
    <mergeCell ref="A74:K74"/>
    <mergeCell ref="A90:K90"/>
    <mergeCell ref="A91:K91"/>
    <mergeCell ref="A92:K92"/>
    <mergeCell ref="A93:K93"/>
    <mergeCell ref="A95:K95"/>
    <mergeCell ref="A104:H104"/>
    <mergeCell ref="A106:H106"/>
    <mergeCell ref="A107:H107"/>
    <mergeCell ref="A69:K69"/>
    <mergeCell ref="A60:K60"/>
    <mergeCell ref="A61:K61"/>
    <mergeCell ref="A62:K62"/>
    <mergeCell ref="A63:K63"/>
    <mergeCell ref="A64:K64"/>
    <mergeCell ref="A65:K65"/>
    <mergeCell ref="A66:A67"/>
    <mergeCell ref="B66:B67"/>
    <mergeCell ref="C66:E66"/>
    <mergeCell ref="F66:H66"/>
    <mergeCell ref="I66:K66"/>
    <mergeCell ref="C58:E58"/>
    <mergeCell ref="F58:H58"/>
    <mergeCell ref="I58:K58"/>
    <mergeCell ref="C43:E43"/>
    <mergeCell ref="F43:H43"/>
    <mergeCell ref="I43:K43"/>
    <mergeCell ref="A46:K46"/>
    <mergeCell ref="C47:E47"/>
    <mergeCell ref="F47:H47"/>
    <mergeCell ref="I47:K47"/>
    <mergeCell ref="A53:K53"/>
    <mergeCell ref="C54:E54"/>
    <mergeCell ref="F54:H54"/>
    <mergeCell ref="I54:K54"/>
    <mergeCell ref="A57:K57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scale="76" orientation="landscape" verticalDpi="0" r:id="rId1"/>
  <rowBreaks count="4" manualBreakCount="4">
    <brk id="19" max="16383" man="1"/>
    <brk id="53" max="16383" man="1"/>
    <brk id="74" max="16383" man="1"/>
    <brk id="8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K114"/>
  <sheetViews>
    <sheetView view="pageBreakPreview" zoomScale="85" zoomScaleNormal="85" zoomScaleSheetLayoutView="85" workbookViewId="0">
      <selection sqref="A1:XFD1048576"/>
    </sheetView>
  </sheetViews>
  <sheetFormatPr defaultColWidth="34" defaultRowHeight="13.2"/>
  <cols>
    <col min="1" max="1" width="5.5546875" style="12" customWidth="1"/>
    <col min="2" max="2" width="34" style="12"/>
    <col min="3" max="3" width="10.6640625" style="12" customWidth="1"/>
    <col min="4" max="6" width="9.44140625" style="12" customWidth="1"/>
    <col min="7" max="7" width="9.21875" style="12" customWidth="1"/>
    <col min="8" max="10" width="9.44140625" style="12" customWidth="1"/>
    <col min="11" max="11" width="9.33203125" style="12" customWidth="1"/>
    <col min="12" max="16384" width="34" style="12"/>
  </cols>
  <sheetData>
    <row r="1" spans="1:11">
      <c r="H1" s="77" t="s">
        <v>62</v>
      </c>
      <c r="I1" s="77"/>
      <c r="J1" s="77"/>
      <c r="K1" s="77"/>
    </row>
    <row r="2" spans="1:11" ht="29.4" customHeight="1">
      <c r="H2" s="77" t="s">
        <v>63</v>
      </c>
      <c r="I2" s="77"/>
      <c r="J2" s="77"/>
      <c r="K2" s="77"/>
    </row>
    <row r="3" spans="1:11" ht="17.399999999999999">
      <c r="A3" s="78" t="s">
        <v>64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34.799999999999997" customHeight="1">
      <c r="A4" s="42" t="s">
        <v>65</v>
      </c>
      <c r="B4" s="42" t="s">
        <v>129</v>
      </c>
      <c r="C4" s="42"/>
      <c r="D4" s="76" t="s">
        <v>130</v>
      </c>
      <c r="E4" s="76"/>
      <c r="F4" s="76"/>
      <c r="G4" s="76"/>
      <c r="H4" s="76"/>
      <c r="I4" s="76"/>
      <c r="J4" s="76"/>
      <c r="K4" s="76"/>
    </row>
    <row r="5" spans="1:11" ht="18" customHeight="1">
      <c r="A5" s="13"/>
      <c r="B5" s="13" t="s">
        <v>66</v>
      </c>
      <c r="C5" s="13"/>
      <c r="D5" s="79" t="s">
        <v>67</v>
      </c>
      <c r="E5" s="79"/>
      <c r="F5" s="79"/>
      <c r="G5" s="79"/>
      <c r="H5" s="79"/>
      <c r="I5" s="79"/>
      <c r="J5" s="79"/>
      <c r="K5" s="79"/>
    </row>
    <row r="6" spans="1:11" ht="35.4" customHeight="1">
      <c r="A6" s="42" t="s">
        <v>68</v>
      </c>
      <c r="B6" s="42" t="s">
        <v>131</v>
      </c>
      <c r="C6" s="42"/>
      <c r="D6" s="76" t="s">
        <v>130</v>
      </c>
      <c r="E6" s="76"/>
      <c r="F6" s="76"/>
      <c r="G6" s="76"/>
      <c r="H6" s="76"/>
      <c r="I6" s="76"/>
      <c r="J6" s="76"/>
      <c r="K6" s="76"/>
    </row>
    <row r="7" spans="1:11" ht="18" customHeight="1">
      <c r="B7" s="13" t="s">
        <v>66</v>
      </c>
      <c r="D7" s="79" t="s">
        <v>69</v>
      </c>
      <c r="E7" s="79"/>
      <c r="F7" s="79"/>
      <c r="G7" s="79"/>
      <c r="H7" s="79"/>
      <c r="I7" s="79"/>
      <c r="J7" s="79"/>
      <c r="K7" s="79"/>
    </row>
    <row r="8" spans="1:11" s="42" customFormat="1" ht="62.4" customHeight="1">
      <c r="A8" s="42" t="s">
        <v>70</v>
      </c>
      <c r="B8" s="42" t="s">
        <v>214</v>
      </c>
      <c r="C8" s="42">
        <v>1010</v>
      </c>
      <c r="D8" s="78" t="s">
        <v>215</v>
      </c>
      <c r="E8" s="78"/>
      <c r="F8" s="78"/>
      <c r="G8" s="78"/>
      <c r="H8" s="78"/>
      <c r="I8" s="78"/>
      <c r="J8" s="78"/>
      <c r="K8" s="78"/>
    </row>
    <row r="9" spans="1:11" s="13" customFormat="1" ht="18">
      <c r="A9" s="42"/>
      <c r="B9" s="13" t="s">
        <v>66</v>
      </c>
      <c r="C9" s="14" t="s">
        <v>73</v>
      </c>
    </row>
    <row r="10" spans="1:11" s="13" customFormat="1" ht="55.2" customHeight="1">
      <c r="A10" s="42" t="s">
        <v>74</v>
      </c>
      <c r="B10" s="42" t="s">
        <v>75</v>
      </c>
      <c r="C10" s="114" t="s">
        <v>216</v>
      </c>
      <c r="D10" s="114"/>
      <c r="E10" s="114"/>
      <c r="F10" s="114"/>
      <c r="G10" s="114"/>
      <c r="H10" s="114"/>
      <c r="I10" s="114"/>
      <c r="J10" s="114"/>
      <c r="K10" s="114"/>
    </row>
    <row r="11" spans="1:11" s="13" customFormat="1" ht="16.8" customHeight="1">
      <c r="A11" s="42" t="s">
        <v>76</v>
      </c>
      <c r="B11" s="80" t="s">
        <v>77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1" ht="18" customHeight="1">
      <c r="A12" s="81" t="s">
        <v>78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 ht="16.8" customHeight="1">
      <c r="A13" s="72" t="s">
        <v>0</v>
      </c>
      <c r="B13" s="72" t="s">
        <v>1</v>
      </c>
      <c r="C13" s="75" t="s">
        <v>2</v>
      </c>
      <c r="D13" s="75"/>
      <c r="E13" s="75"/>
      <c r="F13" s="75" t="s">
        <v>3</v>
      </c>
      <c r="G13" s="75"/>
      <c r="H13" s="75"/>
      <c r="I13" s="75" t="s">
        <v>4</v>
      </c>
      <c r="J13" s="75"/>
      <c r="K13" s="75"/>
    </row>
    <row r="14" spans="1:11" ht="20.399999999999999">
      <c r="A14" s="72"/>
      <c r="B14" s="72"/>
      <c r="C14" s="15" t="s">
        <v>79</v>
      </c>
      <c r="D14" s="15" t="s">
        <v>80</v>
      </c>
      <c r="E14" s="15" t="s">
        <v>81</v>
      </c>
      <c r="F14" s="15" t="s">
        <v>79</v>
      </c>
      <c r="G14" s="15" t="s">
        <v>82</v>
      </c>
      <c r="H14" s="15" t="s">
        <v>81</v>
      </c>
      <c r="I14" s="15" t="s">
        <v>83</v>
      </c>
      <c r="J14" s="15" t="s">
        <v>84</v>
      </c>
      <c r="K14" s="15" t="s">
        <v>81</v>
      </c>
    </row>
    <row r="15" spans="1:11" s="16" customFormat="1" ht="10.199999999999999">
      <c r="A15" s="15"/>
      <c r="B15" s="15"/>
      <c r="C15" s="15" t="s">
        <v>85</v>
      </c>
      <c r="D15" s="15" t="s">
        <v>86</v>
      </c>
      <c r="E15" s="15" t="s">
        <v>87</v>
      </c>
      <c r="F15" s="15" t="s">
        <v>88</v>
      </c>
      <c r="G15" s="15" t="s">
        <v>89</v>
      </c>
      <c r="H15" s="15" t="s">
        <v>90</v>
      </c>
      <c r="I15" s="15" t="s">
        <v>91</v>
      </c>
      <c r="J15" s="15" t="s">
        <v>92</v>
      </c>
      <c r="K15" s="15" t="s">
        <v>93</v>
      </c>
    </row>
    <row r="16" spans="1:11" s="14" customFormat="1" ht="13.8">
      <c r="A16" s="37" t="s">
        <v>6</v>
      </c>
      <c r="B16" s="40" t="s">
        <v>123</v>
      </c>
      <c r="C16" s="37">
        <v>1432.45</v>
      </c>
      <c r="D16" s="37"/>
      <c r="E16" s="37">
        <f>C16+D16</f>
        <v>1432.45</v>
      </c>
      <c r="F16" s="37">
        <v>1432.07</v>
      </c>
      <c r="G16" s="37">
        <v>2.81</v>
      </c>
      <c r="H16" s="37">
        <f>F16+G16</f>
        <v>1434.8799999999999</v>
      </c>
      <c r="I16" s="37">
        <f>C16-F16</f>
        <v>0.38000000000010914</v>
      </c>
      <c r="J16" s="37">
        <f>D16-G16</f>
        <v>-2.81</v>
      </c>
      <c r="K16" s="37">
        <f>I16+J16</f>
        <v>-2.4299999999998909</v>
      </c>
    </row>
    <row r="17" spans="1:11" ht="36.6" customHeight="1">
      <c r="A17" s="81" t="s">
        <v>297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6">
      <c r="A18" s="36"/>
      <c r="B18" s="36" t="s">
        <v>7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89.4" customHeight="1">
      <c r="A19" s="37">
        <v>1</v>
      </c>
      <c r="B19" s="38" t="s">
        <v>217</v>
      </c>
      <c r="C19" s="37">
        <v>1432.45</v>
      </c>
      <c r="D19" s="37"/>
      <c r="E19" s="37">
        <f>C19+D19</f>
        <v>1432.45</v>
      </c>
      <c r="F19" s="37">
        <v>1432.07</v>
      </c>
      <c r="G19" s="37">
        <v>2.81</v>
      </c>
      <c r="H19" s="37">
        <f>F19+G19</f>
        <v>1434.8799999999999</v>
      </c>
      <c r="I19" s="115">
        <f t="shared" ref="I19:J19" si="0">C19-F19</f>
        <v>0.38000000000010914</v>
      </c>
      <c r="J19" s="115">
        <f t="shared" si="0"/>
        <v>-2.81</v>
      </c>
      <c r="K19" s="115">
        <f t="shared" ref="K19" si="1">I19+J19</f>
        <v>-2.4299999999998909</v>
      </c>
    </row>
    <row r="20" spans="1:11" ht="21.6" customHeight="1">
      <c r="A20" s="81" t="s">
        <v>97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</row>
    <row r="21" spans="1:11" ht="36">
      <c r="A21" s="36" t="s">
        <v>8</v>
      </c>
      <c r="B21" s="36" t="s">
        <v>9</v>
      </c>
      <c r="C21" s="17" t="s">
        <v>94</v>
      </c>
      <c r="D21" s="17" t="s">
        <v>95</v>
      </c>
      <c r="E21" s="17" t="s">
        <v>96</v>
      </c>
    </row>
    <row r="22" spans="1:11" ht="13.8">
      <c r="A22" s="36" t="s">
        <v>6</v>
      </c>
      <c r="B22" s="36" t="s">
        <v>11</v>
      </c>
      <c r="C22" s="36" t="s">
        <v>12</v>
      </c>
      <c r="D22" s="36"/>
      <c r="E22" s="36" t="s">
        <v>12</v>
      </c>
    </row>
    <row r="23" spans="1:11" ht="13.8">
      <c r="A23" s="36"/>
      <c r="B23" s="36" t="s">
        <v>13</v>
      </c>
      <c r="C23" s="36"/>
      <c r="D23" s="36"/>
      <c r="E23" s="36"/>
    </row>
    <row r="24" spans="1:11" ht="13.8">
      <c r="A24" s="36" t="s">
        <v>14</v>
      </c>
      <c r="B24" s="36" t="s">
        <v>15</v>
      </c>
      <c r="C24" s="36" t="s">
        <v>12</v>
      </c>
      <c r="D24" s="36"/>
      <c r="E24" s="36" t="s">
        <v>12</v>
      </c>
    </row>
    <row r="25" spans="1:11" ht="13.8">
      <c r="A25" s="36" t="s">
        <v>16</v>
      </c>
      <c r="B25" s="36" t="s">
        <v>17</v>
      </c>
      <c r="C25" s="36" t="s">
        <v>12</v>
      </c>
      <c r="D25" s="36"/>
      <c r="E25" s="36" t="s">
        <v>12</v>
      </c>
    </row>
    <row r="26" spans="1:11">
      <c r="A26" s="72" t="s">
        <v>18</v>
      </c>
      <c r="B26" s="72"/>
      <c r="C26" s="72"/>
      <c r="D26" s="72"/>
      <c r="E26" s="72"/>
    </row>
    <row r="27" spans="1:11" ht="13.8">
      <c r="A27" s="36" t="s">
        <v>19</v>
      </c>
      <c r="B27" s="36" t="s">
        <v>20</v>
      </c>
      <c r="C27" s="37">
        <f>SUM(C29:C32)</f>
        <v>0</v>
      </c>
      <c r="D27" s="37">
        <f t="shared" ref="D27:E27" si="2">SUM(D29:D32)</f>
        <v>2.81</v>
      </c>
      <c r="E27" s="37">
        <f t="shared" si="2"/>
        <v>-2.81</v>
      </c>
    </row>
    <row r="28" spans="1:11" ht="13.8">
      <c r="A28" s="36"/>
      <c r="B28" s="36" t="s">
        <v>13</v>
      </c>
      <c r="C28" s="37"/>
      <c r="D28" s="37"/>
      <c r="E28" s="37"/>
    </row>
    <row r="29" spans="1:11" ht="13.8">
      <c r="A29" s="36" t="s">
        <v>21</v>
      </c>
      <c r="B29" s="36" t="s">
        <v>15</v>
      </c>
      <c r="C29" s="37"/>
      <c r="D29" s="37">
        <v>2.81</v>
      </c>
      <c r="E29" s="37">
        <f>C29-D29</f>
        <v>-2.81</v>
      </c>
    </row>
    <row r="30" spans="1:11" ht="13.8">
      <c r="A30" s="36" t="s">
        <v>22</v>
      </c>
      <c r="B30" s="36" t="s">
        <v>23</v>
      </c>
      <c r="C30" s="37"/>
      <c r="D30" s="37"/>
      <c r="E30" s="37">
        <f t="shared" ref="E30:E32" si="3">C30-D30</f>
        <v>0</v>
      </c>
    </row>
    <row r="31" spans="1:11" ht="13.8">
      <c r="A31" s="36" t="s">
        <v>24</v>
      </c>
      <c r="B31" s="36" t="s">
        <v>25</v>
      </c>
      <c r="C31" s="37"/>
      <c r="D31" s="37"/>
      <c r="E31" s="37">
        <f t="shared" si="3"/>
        <v>0</v>
      </c>
    </row>
    <row r="32" spans="1:11" ht="13.8">
      <c r="A32" s="36" t="s">
        <v>26</v>
      </c>
      <c r="B32" s="36" t="s">
        <v>27</v>
      </c>
      <c r="C32" s="37"/>
      <c r="D32" s="37"/>
      <c r="E32" s="37">
        <f t="shared" si="3"/>
        <v>0</v>
      </c>
    </row>
    <row r="33" spans="1:11" ht="37.799999999999997" customHeight="1">
      <c r="A33" s="83" t="s">
        <v>197</v>
      </c>
      <c r="B33" s="72"/>
      <c r="C33" s="72"/>
      <c r="D33" s="72"/>
      <c r="E33" s="72"/>
    </row>
    <row r="34" spans="1:11" ht="13.8">
      <c r="A34" s="36" t="s">
        <v>29</v>
      </c>
      <c r="B34" s="36" t="s">
        <v>30</v>
      </c>
      <c r="C34" s="36" t="s">
        <v>12</v>
      </c>
      <c r="D34" s="36"/>
      <c r="E34" s="36"/>
    </row>
    <row r="35" spans="1:11" ht="13.8">
      <c r="A35" s="36"/>
      <c r="B35" s="36" t="s">
        <v>13</v>
      </c>
      <c r="C35" s="36"/>
      <c r="D35" s="36"/>
      <c r="E35" s="36"/>
    </row>
    <row r="36" spans="1:11" ht="13.8">
      <c r="A36" s="36" t="s">
        <v>31</v>
      </c>
      <c r="B36" s="36" t="s">
        <v>15</v>
      </c>
      <c r="C36" s="36" t="s">
        <v>12</v>
      </c>
      <c r="D36" s="36"/>
      <c r="E36" s="36"/>
    </row>
    <row r="37" spans="1:11" ht="13.8">
      <c r="A37" s="36" t="s">
        <v>32</v>
      </c>
      <c r="B37" s="36" t="s">
        <v>27</v>
      </c>
      <c r="C37" s="36" t="s">
        <v>12</v>
      </c>
      <c r="D37" s="36"/>
      <c r="E37" s="36"/>
    </row>
    <row r="39" spans="1:11" ht="16.2" customHeight="1">
      <c r="A39" s="81" t="s">
        <v>98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1" spans="1:11">
      <c r="A41" s="72" t="s">
        <v>8</v>
      </c>
      <c r="B41" s="72" t="s">
        <v>9</v>
      </c>
      <c r="C41" s="72" t="s">
        <v>33</v>
      </c>
      <c r="D41" s="72"/>
      <c r="E41" s="72"/>
      <c r="F41" s="72" t="s">
        <v>34</v>
      </c>
      <c r="G41" s="72"/>
      <c r="H41" s="72"/>
      <c r="I41" s="72" t="s">
        <v>10</v>
      </c>
      <c r="J41" s="72"/>
      <c r="K41" s="72"/>
    </row>
    <row r="42" spans="1:11" ht="20.399999999999999">
      <c r="A42" s="72"/>
      <c r="B42" s="72"/>
      <c r="C42" s="18" t="s">
        <v>168</v>
      </c>
      <c r="D42" s="18" t="s">
        <v>122</v>
      </c>
      <c r="E42" s="15" t="s">
        <v>81</v>
      </c>
      <c r="F42" s="18" t="s">
        <v>168</v>
      </c>
      <c r="G42" s="18" t="s">
        <v>122</v>
      </c>
      <c r="H42" s="15" t="s">
        <v>81</v>
      </c>
      <c r="I42" s="18" t="s">
        <v>168</v>
      </c>
      <c r="J42" s="18" t="s">
        <v>122</v>
      </c>
      <c r="K42" s="15" t="s">
        <v>81</v>
      </c>
    </row>
    <row r="43" spans="1:11" s="19" customFormat="1" ht="13.8">
      <c r="A43" s="41" t="s">
        <v>99</v>
      </c>
      <c r="B43" s="41" t="s">
        <v>100</v>
      </c>
      <c r="C43" s="84"/>
      <c r="D43" s="84"/>
      <c r="E43" s="84"/>
      <c r="F43" s="84"/>
      <c r="G43" s="84"/>
      <c r="H43" s="84"/>
      <c r="I43" s="84"/>
      <c r="J43" s="84"/>
      <c r="K43" s="84"/>
    </row>
    <row r="44" spans="1:11" ht="26.4">
      <c r="A44" s="36"/>
      <c r="B44" s="36" t="s">
        <v>218</v>
      </c>
      <c r="C44" s="37">
        <v>1</v>
      </c>
      <c r="D44" s="37"/>
      <c r="E44" s="37">
        <f t="shared" ref="E44:E45" si="4">C44+D44</f>
        <v>1</v>
      </c>
      <c r="F44" s="37">
        <v>1</v>
      </c>
      <c r="G44" s="37"/>
      <c r="H44" s="37">
        <f t="shared" ref="H44:H45" si="5">F44+G44</f>
        <v>1</v>
      </c>
      <c r="I44" s="37">
        <f t="shared" ref="I44:J45" si="6">F44-C44</f>
        <v>0</v>
      </c>
      <c r="J44" s="37">
        <f t="shared" si="6"/>
        <v>0</v>
      </c>
      <c r="K44" s="37">
        <f t="shared" ref="K44:K45" si="7">I44+J44</f>
        <v>0</v>
      </c>
    </row>
    <row r="45" spans="1:11">
      <c r="A45" s="36"/>
      <c r="B45" s="36" t="s">
        <v>199</v>
      </c>
      <c r="C45" s="37">
        <v>13.5</v>
      </c>
      <c r="D45" s="37"/>
      <c r="E45" s="37">
        <f t="shared" si="4"/>
        <v>13.5</v>
      </c>
      <c r="F45" s="37">
        <v>13.5</v>
      </c>
      <c r="G45" s="37"/>
      <c r="H45" s="37">
        <f t="shared" si="5"/>
        <v>13.5</v>
      </c>
      <c r="I45" s="37">
        <f t="shared" si="6"/>
        <v>0</v>
      </c>
      <c r="J45" s="37">
        <f t="shared" si="6"/>
        <v>0</v>
      </c>
      <c r="K45" s="37">
        <f t="shared" si="7"/>
        <v>0</v>
      </c>
    </row>
    <row r="46" spans="1:11" ht="32.4" customHeight="1">
      <c r="A46" s="71" t="s">
        <v>298</v>
      </c>
      <c r="B46" s="84"/>
      <c r="C46" s="84"/>
      <c r="D46" s="84"/>
      <c r="E46" s="84"/>
      <c r="F46" s="84"/>
      <c r="G46" s="84"/>
      <c r="H46" s="84"/>
      <c r="I46" s="84"/>
      <c r="J46" s="84"/>
      <c r="K46" s="84"/>
    </row>
    <row r="47" spans="1:11" s="19" customFormat="1" ht="13.8">
      <c r="A47" s="41" t="s">
        <v>101</v>
      </c>
      <c r="B47" s="41" t="s">
        <v>102</v>
      </c>
      <c r="C47" s="84"/>
      <c r="D47" s="84"/>
      <c r="E47" s="84"/>
      <c r="F47" s="84"/>
      <c r="G47" s="84"/>
      <c r="H47" s="84"/>
      <c r="I47" s="84"/>
      <c r="J47" s="84"/>
      <c r="K47" s="84"/>
    </row>
    <row r="48" spans="1:11" ht="26.4">
      <c r="A48" s="36"/>
      <c r="B48" s="36" t="s">
        <v>219</v>
      </c>
      <c r="C48" s="37">
        <v>240</v>
      </c>
      <c r="D48" s="37"/>
      <c r="E48" s="37">
        <f>C48+D48</f>
        <v>240</v>
      </c>
      <c r="F48" s="37">
        <v>240</v>
      </c>
      <c r="G48" s="37"/>
      <c r="H48" s="37">
        <f>F48+G48</f>
        <v>240</v>
      </c>
      <c r="I48" s="37">
        <f>F48-C48</f>
        <v>0</v>
      </c>
      <c r="J48" s="37">
        <f>G48-D48</f>
        <v>0</v>
      </c>
      <c r="K48" s="37">
        <f>I48+J48</f>
        <v>0</v>
      </c>
    </row>
    <row r="49" spans="1:11" ht="26.4">
      <c r="A49" s="36"/>
      <c r="B49" s="36" t="s">
        <v>220</v>
      </c>
      <c r="C49" s="37">
        <v>60</v>
      </c>
      <c r="D49" s="37"/>
      <c r="E49" s="37">
        <f>C49+D49</f>
        <v>60</v>
      </c>
      <c r="F49" s="37">
        <v>75</v>
      </c>
      <c r="G49" s="37"/>
      <c r="H49" s="37">
        <f>F49+G49</f>
        <v>75</v>
      </c>
      <c r="I49" s="37">
        <f>F49-C49</f>
        <v>15</v>
      </c>
      <c r="J49" s="37">
        <f>G49-D49</f>
        <v>0</v>
      </c>
      <c r="K49" s="37">
        <f>I49+J49</f>
        <v>15</v>
      </c>
    </row>
    <row r="50" spans="1:11" ht="28.2" customHeight="1">
      <c r="A50" s="83" t="s">
        <v>304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</row>
    <row r="51" spans="1:11" s="19" customFormat="1" ht="13.8">
      <c r="A51" s="41" t="s">
        <v>103</v>
      </c>
      <c r="B51" s="41" t="s">
        <v>104</v>
      </c>
      <c r="C51" s="84"/>
      <c r="D51" s="84"/>
      <c r="E51" s="84"/>
      <c r="F51" s="84"/>
      <c r="G51" s="84"/>
      <c r="H51" s="84"/>
      <c r="I51" s="84"/>
      <c r="J51" s="84"/>
      <c r="K51" s="84"/>
    </row>
    <row r="52" spans="1:11" ht="26.4">
      <c r="A52" s="36"/>
      <c r="B52" s="36" t="s">
        <v>221</v>
      </c>
      <c r="C52" s="37">
        <v>23874</v>
      </c>
      <c r="D52" s="37"/>
      <c r="E52" s="37">
        <f t="shared" ref="E52" si="8">C52+D52</f>
        <v>23874</v>
      </c>
      <c r="F52" s="37">
        <v>19094.2</v>
      </c>
      <c r="G52" s="37"/>
      <c r="H52" s="37">
        <f t="shared" ref="H52" si="9">F52+G52</f>
        <v>19094.2</v>
      </c>
      <c r="I52" s="37">
        <f t="shared" ref="I52:J52" si="10">F52-C52</f>
        <v>-4779.7999999999993</v>
      </c>
      <c r="J52" s="37">
        <f t="shared" si="10"/>
        <v>0</v>
      </c>
      <c r="K52" s="37">
        <f t="shared" ref="K52" si="11">I52+J52</f>
        <v>-4779.7999999999993</v>
      </c>
    </row>
    <row r="53" spans="1:11" ht="29.4" customHeight="1">
      <c r="A53" s="83" t="s">
        <v>305</v>
      </c>
      <c r="B53" s="72"/>
      <c r="C53" s="72"/>
      <c r="D53" s="72"/>
      <c r="E53" s="72"/>
      <c r="F53" s="72"/>
      <c r="G53" s="72"/>
      <c r="H53" s="72"/>
      <c r="I53" s="72"/>
      <c r="J53" s="72"/>
      <c r="K53" s="72"/>
    </row>
    <row r="54" spans="1:11" s="19" customFormat="1" ht="13.8">
      <c r="A54" s="41">
        <v>4</v>
      </c>
      <c r="B54" s="35" t="s">
        <v>127</v>
      </c>
      <c r="C54" s="84"/>
      <c r="D54" s="84"/>
      <c r="E54" s="84"/>
      <c r="F54" s="84"/>
      <c r="G54" s="84"/>
      <c r="H54" s="84"/>
      <c r="I54" s="84"/>
      <c r="J54" s="84"/>
      <c r="K54" s="84"/>
    </row>
    <row r="55" spans="1:11" ht="26.4">
      <c r="A55" s="36"/>
      <c r="B55" s="36" t="s">
        <v>222</v>
      </c>
      <c r="C55" s="37">
        <v>25</v>
      </c>
      <c r="D55" s="37"/>
      <c r="E55" s="37">
        <f t="shared" ref="E55" si="12">C55+D55</f>
        <v>25</v>
      </c>
      <c r="F55" s="37">
        <v>31</v>
      </c>
      <c r="G55" s="37"/>
      <c r="H55" s="37">
        <f t="shared" ref="H55" si="13">F55+G55</f>
        <v>31</v>
      </c>
      <c r="I55" s="37">
        <f t="shared" ref="I55:J55" si="14">F55-C55</f>
        <v>6</v>
      </c>
      <c r="J55" s="37">
        <f t="shared" si="14"/>
        <v>0</v>
      </c>
      <c r="K55" s="37">
        <f t="shared" ref="K55" si="15">I55+J55</f>
        <v>6</v>
      </c>
    </row>
    <row r="56" spans="1:11" ht="30.6" customHeight="1">
      <c r="A56" s="71" t="s">
        <v>306</v>
      </c>
      <c r="B56" s="72"/>
      <c r="C56" s="72"/>
      <c r="D56" s="72"/>
      <c r="E56" s="72"/>
      <c r="F56" s="72"/>
      <c r="G56" s="72"/>
      <c r="H56" s="72"/>
      <c r="I56" s="72"/>
      <c r="J56" s="72"/>
      <c r="K56" s="72"/>
    </row>
    <row r="57" spans="1:11" ht="33" customHeight="1">
      <c r="A57" s="85" t="s">
        <v>106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</row>
    <row r="58" spans="1:11" ht="16.2" customHeight="1">
      <c r="A58" s="116" t="s">
        <v>207</v>
      </c>
      <c r="B58" s="116"/>
      <c r="C58" s="116"/>
      <c r="D58" s="116"/>
      <c r="E58" s="116"/>
      <c r="F58" s="116"/>
      <c r="G58" s="116"/>
      <c r="H58" s="116"/>
      <c r="I58" s="116"/>
      <c r="J58" s="116"/>
      <c r="K58" s="116"/>
    </row>
    <row r="59" spans="1:11" ht="13.2" customHeight="1">
      <c r="A59" s="87" t="s">
        <v>107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>
      <c r="A60" s="116" t="s">
        <v>108</v>
      </c>
      <c r="B60" s="116"/>
      <c r="C60" s="116"/>
      <c r="D60" s="116"/>
      <c r="E60" s="116"/>
      <c r="F60" s="116"/>
      <c r="G60" s="116"/>
      <c r="H60" s="116"/>
      <c r="I60" s="116"/>
      <c r="J60" s="116"/>
      <c r="K60" s="116"/>
    </row>
    <row r="61" spans="1:11" ht="17.399999999999999" customHeight="1">
      <c r="A61" s="88" t="s">
        <v>38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</row>
    <row r="62" spans="1:11" ht="28.2" customHeight="1">
      <c r="A62" s="72" t="s">
        <v>8</v>
      </c>
      <c r="B62" s="72" t="s">
        <v>9</v>
      </c>
      <c r="C62" s="75" t="s">
        <v>39</v>
      </c>
      <c r="D62" s="75"/>
      <c r="E62" s="75"/>
      <c r="F62" s="75" t="s">
        <v>40</v>
      </c>
      <c r="G62" s="75"/>
      <c r="H62" s="75"/>
      <c r="I62" s="89" t="s">
        <v>109</v>
      </c>
      <c r="J62" s="75"/>
      <c r="K62" s="75"/>
    </row>
    <row r="63" spans="1:11" s="16" customFormat="1" ht="20.399999999999999" customHeight="1">
      <c r="A63" s="72"/>
      <c r="B63" s="72"/>
      <c r="C63" s="15" t="s">
        <v>79</v>
      </c>
      <c r="D63" s="15" t="s">
        <v>80</v>
      </c>
      <c r="E63" s="15" t="s">
        <v>81</v>
      </c>
      <c r="F63" s="15" t="s">
        <v>79</v>
      </c>
      <c r="G63" s="15" t="s">
        <v>80</v>
      </c>
      <c r="H63" s="15" t="s">
        <v>81</v>
      </c>
      <c r="I63" s="15" t="s">
        <v>79</v>
      </c>
      <c r="J63" s="15" t="s">
        <v>80</v>
      </c>
      <c r="K63" s="15" t="s">
        <v>81</v>
      </c>
    </row>
    <row r="64" spans="1:11" ht="13.8">
      <c r="A64" s="36"/>
      <c r="B64" s="36" t="s">
        <v>41</v>
      </c>
      <c r="C64" s="37">
        <v>1251.7</v>
      </c>
      <c r="D64" s="37">
        <v>69.5</v>
      </c>
      <c r="E64" s="37">
        <f>C64+D64</f>
        <v>1321.2</v>
      </c>
      <c r="F64" s="37">
        <v>1432.07</v>
      </c>
      <c r="G64" s="37">
        <v>2.81</v>
      </c>
      <c r="H64" s="37">
        <f>F64+G64</f>
        <v>1434.8799999999999</v>
      </c>
      <c r="I64" s="117">
        <f>F64/C64*100-100</f>
        <v>14.410002396740424</v>
      </c>
      <c r="J64" s="117">
        <f>G64/D64*100-100</f>
        <v>-95.956834532374103</v>
      </c>
      <c r="K64" s="117">
        <f>H64/E64*100-100</f>
        <v>8.6042991220102891</v>
      </c>
    </row>
    <row r="65" spans="1:11" ht="28.8" customHeight="1">
      <c r="A65" s="74" t="s">
        <v>110</v>
      </c>
      <c r="B65" s="74"/>
      <c r="C65" s="74"/>
      <c r="D65" s="74"/>
      <c r="E65" s="74"/>
      <c r="F65" s="74"/>
      <c r="G65" s="74"/>
      <c r="H65" s="74"/>
      <c r="I65" s="74"/>
      <c r="J65" s="74"/>
      <c r="K65" s="74"/>
    </row>
    <row r="66" spans="1:11" ht="31.8" customHeight="1">
      <c r="A66" s="118" t="s">
        <v>224</v>
      </c>
      <c r="B66" s="118"/>
      <c r="C66" s="118"/>
      <c r="D66" s="118"/>
      <c r="E66" s="118"/>
      <c r="F66" s="118"/>
      <c r="G66" s="118"/>
      <c r="H66" s="118"/>
      <c r="I66" s="118"/>
      <c r="J66" s="118"/>
      <c r="K66" s="118"/>
    </row>
    <row r="67" spans="1:11" ht="13.8">
      <c r="A67" s="36"/>
      <c r="B67" s="36" t="s">
        <v>13</v>
      </c>
      <c r="C67" s="36"/>
      <c r="D67" s="36"/>
      <c r="E67" s="36"/>
      <c r="F67" s="20"/>
      <c r="G67" s="20"/>
      <c r="H67" s="20"/>
      <c r="I67" s="20"/>
      <c r="J67" s="20"/>
      <c r="K67" s="20"/>
    </row>
    <row r="68" spans="1:11" ht="66">
      <c r="A68" s="36"/>
      <c r="B68" s="36" t="s">
        <v>217</v>
      </c>
      <c r="C68" s="37">
        <v>1251.7</v>
      </c>
      <c r="D68" s="37">
        <v>69.5</v>
      </c>
      <c r="E68" s="37">
        <f>C68+D68</f>
        <v>1321.2</v>
      </c>
      <c r="F68" s="37">
        <v>1432.07</v>
      </c>
      <c r="G68" s="37">
        <v>2.81</v>
      </c>
      <c r="H68" s="37">
        <f>F68+G68</f>
        <v>1434.8799999999999</v>
      </c>
      <c r="I68" s="117">
        <f>F68/C68*100-100</f>
        <v>14.410002396740424</v>
      </c>
      <c r="J68" s="117">
        <f>G68/D68*100-100</f>
        <v>-95.956834532374103</v>
      </c>
      <c r="K68" s="117">
        <f>H68/E68*100-100</f>
        <v>8.6042991220102891</v>
      </c>
    </row>
    <row r="69" spans="1:11" ht="30.6" customHeight="1">
      <c r="A69" s="93" t="s">
        <v>112</v>
      </c>
      <c r="B69" s="75"/>
      <c r="C69" s="75"/>
      <c r="D69" s="75"/>
      <c r="E69" s="75"/>
      <c r="F69" s="75"/>
      <c r="G69" s="75"/>
      <c r="H69" s="75"/>
      <c r="I69" s="75"/>
      <c r="J69" s="75"/>
      <c r="K69" s="75"/>
    </row>
    <row r="70" spans="1:11" ht="32.4" customHeight="1">
      <c r="A70" s="118" t="s">
        <v>223</v>
      </c>
      <c r="B70" s="118"/>
      <c r="C70" s="118"/>
      <c r="D70" s="118"/>
      <c r="E70" s="118"/>
      <c r="F70" s="118"/>
      <c r="G70" s="118"/>
      <c r="H70" s="118"/>
      <c r="I70" s="118"/>
      <c r="J70" s="118"/>
      <c r="K70" s="118"/>
    </row>
    <row r="71" spans="1:11" s="19" customFormat="1" ht="13.8">
      <c r="A71" s="41" t="s">
        <v>99</v>
      </c>
      <c r="B71" s="41" t="s">
        <v>211</v>
      </c>
      <c r="C71" s="37"/>
      <c r="D71" s="37"/>
      <c r="E71" s="37"/>
      <c r="F71" s="37"/>
      <c r="G71" s="37"/>
      <c r="H71" s="37"/>
      <c r="I71" s="117"/>
      <c r="J71" s="117"/>
      <c r="K71" s="117"/>
    </row>
    <row r="72" spans="1:11" ht="26.4">
      <c r="A72" s="36"/>
      <c r="B72" s="36" t="s">
        <v>218</v>
      </c>
      <c r="C72" s="37">
        <v>1</v>
      </c>
      <c r="D72" s="37"/>
      <c r="E72" s="37">
        <f t="shared" ref="E72:E73" si="16">C72+D72</f>
        <v>1</v>
      </c>
      <c r="F72" s="37">
        <v>1</v>
      </c>
      <c r="G72" s="37"/>
      <c r="H72" s="37">
        <f t="shared" ref="H72:H73" si="17">F72+G72</f>
        <v>1</v>
      </c>
      <c r="I72" s="117">
        <f>F72/C72*100-100</f>
        <v>0</v>
      </c>
      <c r="J72" s="117"/>
      <c r="K72" s="117">
        <f t="shared" ref="K72:K73" si="18">H72/E72*100-100</f>
        <v>0</v>
      </c>
    </row>
    <row r="73" spans="1:11">
      <c r="A73" s="36"/>
      <c r="B73" s="36" t="s">
        <v>199</v>
      </c>
      <c r="C73" s="37">
        <v>13.5</v>
      </c>
      <c r="D73" s="37"/>
      <c r="E73" s="37">
        <f t="shared" si="16"/>
        <v>13.5</v>
      </c>
      <c r="F73" s="37">
        <v>13.5</v>
      </c>
      <c r="G73" s="37"/>
      <c r="H73" s="37">
        <f t="shared" si="17"/>
        <v>13.5</v>
      </c>
      <c r="I73" s="117">
        <f>F73/C73*100-100</f>
        <v>0</v>
      </c>
      <c r="J73" s="117"/>
      <c r="K73" s="117">
        <f t="shared" si="18"/>
        <v>0</v>
      </c>
    </row>
    <row r="74" spans="1:11" s="19" customFormat="1" ht="13.8">
      <c r="A74" s="41" t="s">
        <v>101</v>
      </c>
      <c r="B74" s="41" t="s">
        <v>212</v>
      </c>
      <c r="C74" s="39"/>
      <c r="D74" s="39"/>
      <c r="E74" s="39"/>
      <c r="F74" s="39"/>
      <c r="G74" s="39"/>
      <c r="H74" s="39"/>
      <c r="I74" s="117"/>
      <c r="J74" s="117"/>
      <c r="K74" s="117"/>
    </row>
    <row r="75" spans="1:11" ht="26.4">
      <c r="A75" s="36"/>
      <c r="B75" s="36" t="s">
        <v>219</v>
      </c>
      <c r="C75" s="37">
        <v>240</v>
      </c>
      <c r="D75" s="37"/>
      <c r="E75" s="37">
        <f>C75+D75</f>
        <v>240</v>
      </c>
      <c r="F75" s="37">
        <v>240</v>
      </c>
      <c r="G75" s="37"/>
      <c r="H75" s="37">
        <f t="shared" ref="H75:H76" si="19">F75+G75</f>
        <v>240</v>
      </c>
      <c r="I75" s="117">
        <f t="shared" ref="I75:I76" si="20">F75/C75*100-100</f>
        <v>0</v>
      </c>
      <c r="J75" s="117"/>
      <c r="K75" s="117">
        <f t="shared" ref="K75:K76" si="21">H75/E75*100-100</f>
        <v>0</v>
      </c>
    </row>
    <row r="76" spans="1:11" ht="26.4">
      <c r="A76" s="36"/>
      <c r="B76" s="36" t="s">
        <v>220</v>
      </c>
      <c r="C76" s="37">
        <v>70</v>
      </c>
      <c r="D76" s="37"/>
      <c r="E76" s="37">
        <f>C76+D76</f>
        <v>70</v>
      </c>
      <c r="F76" s="37">
        <v>75</v>
      </c>
      <c r="G76" s="37"/>
      <c r="H76" s="37">
        <f t="shared" si="19"/>
        <v>75</v>
      </c>
      <c r="I76" s="117">
        <f t="shared" si="20"/>
        <v>7.1428571428571388</v>
      </c>
      <c r="J76" s="117"/>
      <c r="K76" s="117">
        <f t="shared" si="21"/>
        <v>7.1428571428571388</v>
      </c>
    </row>
    <row r="77" spans="1:11" s="19" customFormat="1" ht="13.8">
      <c r="A77" s="41" t="s">
        <v>103</v>
      </c>
      <c r="B77" s="41" t="s">
        <v>213</v>
      </c>
      <c r="C77" s="39"/>
      <c r="D77" s="39"/>
      <c r="E77" s="39"/>
      <c r="F77" s="39"/>
      <c r="G77" s="39"/>
      <c r="H77" s="39"/>
      <c r="I77" s="117"/>
      <c r="J77" s="117"/>
      <c r="K77" s="117"/>
    </row>
    <row r="78" spans="1:11" ht="26.4">
      <c r="A78" s="36"/>
      <c r="B78" s="36" t="s">
        <v>221</v>
      </c>
      <c r="C78" s="37">
        <v>17881.93</v>
      </c>
      <c r="D78" s="37"/>
      <c r="E78" s="37">
        <f>C78+D78</f>
        <v>17881.93</v>
      </c>
      <c r="F78" s="37">
        <v>19094.2</v>
      </c>
      <c r="G78" s="37"/>
      <c r="H78" s="37">
        <f t="shared" ref="H78" si="22">F78+G78</f>
        <v>19094.2</v>
      </c>
      <c r="I78" s="117">
        <f t="shared" ref="I78" si="23">F78/C78*100-100</f>
        <v>6.7793017867758181</v>
      </c>
      <c r="J78" s="117"/>
      <c r="K78" s="117">
        <f t="shared" ref="K78" si="24">H78/E78*100-100</f>
        <v>6.7793017867758181</v>
      </c>
    </row>
    <row r="79" spans="1:11" s="19" customFormat="1">
      <c r="A79" s="41">
        <v>4</v>
      </c>
      <c r="B79" s="41" t="s">
        <v>127</v>
      </c>
      <c r="C79" s="39"/>
      <c r="D79" s="39"/>
      <c r="E79" s="39"/>
      <c r="F79" s="39"/>
      <c r="G79" s="39"/>
      <c r="H79" s="39"/>
      <c r="I79" s="117"/>
      <c r="J79" s="117"/>
      <c r="K79" s="117"/>
    </row>
    <row r="80" spans="1:11" ht="26.4">
      <c r="A80" s="36"/>
      <c r="B80" s="36" t="s">
        <v>222</v>
      </c>
      <c r="C80" s="37">
        <v>29</v>
      </c>
      <c r="D80" s="37"/>
      <c r="E80" s="37">
        <f t="shared" ref="E80" si="25">C80+D80</f>
        <v>29</v>
      </c>
      <c r="F80" s="37">
        <v>31</v>
      </c>
      <c r="G80" s="37"/>
      <c r="H80" s="37">
        <f t="shared" ref="H80" si="26">F80+G80</f>
        <v>31</v>
      </c>
      <c r="I80" s="117">
        <f t="shared" ref="I80" si="27">F80/C80*100-100</f>
        <v>6.8965517241379217</v>
      </c>
      <c r="J80" s="117"/>
      <c r="K80" s="117">
        <f t="shared" ref="K80" si="28">H80/E80*100-100</f>
        <v>6.8965517241379217</v>
      </c>
    </row>
    <row r="81" spans="1:11" ht="17.399999999999999" customHeight="1">
      <c r="A81" s="93" t="s">
        <v>111</v>
      </c>
      <c r="B81" s="93"/>
      <c r="C81" s="93"/>
      <c r="D81" s="93"/>
      <c r="E81" s="93"/>
      <c r="F81" s="93"/>
      <c r="G81" s="93"/>
      <c r="H81" s="93"/>
      <c r="I81" s="93"/>
      <c r="J81" s="93"/>
      <c r="K81" s="93"/>
    </row>
    <row r="82" spans="1:11" ht="15.6" customHeight="1">
      <c r="A82" s="119" t="s">
        <v>225</v>
      </c>
      <c r="B82" s="119"/>
      <c r="C82" s="119"/>
      <c r="D82" s="119"/>
      <c r="E82" s="119"/>
      <c r="F82" s="119"/>
      <c r="G82" s="119"/>
      <c r="H82" s="119"/>
      <c r="I82" s="119"/>
      <c r="J82" s="119"/>
      <c r="K82" s="119"/>
    </row>
    <row r="83" spans="1:11" ht="13.8" customHeight="1">
      <c r="A83" s="94" t="s">
        <v>113</v>
      </c>
      <c r="B83" s="94"/>
      <c r="C83" s="94"/>
      <c r="D83" s="94"/>
      <c r="E83" s="94"/>
      <c r="F83" s="94"/>
      <c r="G83" s="94"/>
      <c r="H83" s="94"/>
      <c r="I83" s="94"/>
      <c r="J83" s="94"/>
      <c r="K83" s="94"/>
    </row>
    <row r="84" spans="1:11" ht="13.2" customHeight="1">
      <c r="A84" s="116" t="s">
        <v>114</v>
      </c>
      <c r="B84" s="116"/>
      <c r="C84" s="116"/>
      <c r="D84" s="116"/>
      <c r="E84" s="116"/>
      <c r="F84" s="116"/>
      <c r="G84" s="116"/>
      <c r="H84" s="116"/>
      <c r="I84" s="116"/>
      <c r="J84" s="116"/>
      <c r="K84" s="116"/>
    </row>
    <row r="86" spans="1:11" ht="15" customHeight="1">
      <c r="A86" s="95" t="s">
        <v>124</v>
      </c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8" spans="1:11" ht="72">
      <c r="A88" s="36" t="s">
        <v>43</v>
      </c>
      <c r="B88" s="36" t="s">
        <v>9</v>
      </c>
      <c r="C88" s="17" t="s">
        <v>115</v>
      </c>
      <c r="D88" s="17" t="s">
        <v>116</v>
      </c>
      <c r="E88" s="17" t="s">
        <v>117</v>
      </c>
      <c r="F88" s="17" t="s">
        <v>96</v>
      </c>
      <c r="G88" s="17" t="s">
        <v>118</v>
      </c>
      <c r="H88" s="17" t="s">
        <v>119</v>
      </c>
    </row>
    <row r="89" spans="1:11" ht="13.8">
      <c r="A89" s="36" t="s">
        <v>6</v>
      </c>
      <c r="B89" s="36" t="s">
        <v>19</v>
      </c>
      <c r="C89" s="36" t="s">
        <v>29</v>
      </c>
      <c r="D89" s="36" t="s">
        <v>37</v>
      </c>
      <c r="E89" s="36" t="s">
        <v>36</v>
      </c>
      <c r="F89" s="36" t="s">
        <v>44</v>
      </c>
      <c r="G89" s="36" t="s">
        <v>35</v>
      </c>
      <c r="H89" s="36" t="s">
        <v>45</v>
      </c>
    </row>
    <row r="90" spans="1:11" ht="13.8">
      <c r="A90" s="36" t="s">
        <v>46</v>
      </c>
      <c r="B90" s="36" t="s">
        <v>47</v>
      </c>
      <c r="C90" s="36" t="s">
        <v>12</v>
      </c>
      <c r="D90" s="36"/>
      <c r="E90" s="36"/>
      <c r="F90" s="36">
        <f>E90-D90</f>
        <v>0</v>
      </c>
      <c r="G90" s="36" t="s">
        <v>12</v>
      </c>
      <c r="H90" s="36" t="s">
        <v>12</v>
      </c>
    </row>
    <row r="91" spans="1:11" ht="13.8">
      <c r="A91" s="36"/>
      <c r="B91" s="36" t="s">
        <v>48</v>
      </c>
      <c r="C91" s="36" t="s">
        <v>12</v>
      </c>
      <c r="D91" s="36"/>
      <c r="E91" s="36"/>
      <c r="F91" s="36">
        <f t="shared" ref="F91:F92" si="29">E91-D91</f>
        <v>0</v>
      </c>
      <c r="G91" s="36" t="s">
        <v>12</v>
      </c>
      <c r="H91" s="36" t="s">
        <v>12</v>
      </c>
    </row>
    <row r="92" spans="1:11" ht="27.6">
      <c r="A92" s="36"/>
      <c r="B92" s="36" t="s">
        <v>49</v>
      </c>
      <c r="C92" s="36" t="s">
        <v>12</v>
      </c>
      <c r="D92" s="36"/>
      <c r="E92" s="36"/>
      <c r="F92" s="36">
        <f t="shared" si="29"/>
        <v>0</v>
      </c>
      <c r="G92" s="36" t="s">
        <v>12</v>
      </c>
      <c r="H92" s="36" t="s">
        <v>12</v>
      </c>
    </row>
    <row r="93" spans="1:11" ht="13.8">
      <c r="A93" s="36"/>
      <c r="B93" s="36" t="s">
        <v>50</v>
      </c>
      <c r="C93" s="36" t="s">
        <v>12</v>
      </c>
      <c r="D93" s="36"/>
      <c r="E93" s="36"/>
      <c r="F93" s="36"/>
      <c r="G93" s="36" t="s">
        <v>12</v>
      </c>
      <c r="H93" s="36" t="s">
        <v>12</v>
      </c>
    </row>
    <row r="94" spans="1:11" ht="13.8">
      <c r="A94" s="36"/>
      <c r="B94" s="36" t="s">
        <v>51</v>
      </c>
      <c r="C94" s="36" t="s">
        <v>12</v>
      </c>
      <c r="D94" s="36"/>
      <c r="E94" s="36"/>
      <c r="F94" s="36"/>
      <c r="G94" s="36" t="s">
        <v>12</v>
      </c>
      <c r="H94" s="36" t="s">
        <v>12</v>
      </c>
    </row>
    <row r="95" spans="1:11">
      <c r="A95" s="83" t="s">
        <v>160</v>
      </c>
      <c r="B95" s="72"/>
      <c r="C95" s="72"/>
      <c r="D95" s="72"/>
      <c r="E95" s="72"/>
      <c r="F95" s="72"/>
      <c r="G95" s="72"/>
      <c r="H95" s="72"/>
    </row>
    <row r="96" spans="1:11" ht="13.8">
      <c r="A96" s="36" t="s">
        <v>19</v>
      </c>
      <c r="B96" s="36" t="s">
        <v>53</v>
      </c>
      <c r="C96" s="36" t="s">
        <v>12</v>
      </c>
      <c r="D96" s="36"/>
      <c r="E96" s="36"/>
      <c r="F96" s="36">
        <f t="shared" ref="F96" si="30">E96-D96</f>
        <v>0</v>
      </c>
      <c r="G96" s="36" t="s">
        <v>12</v>
      </c>
      <c r="H96" s="36" t="s">
        <v>12</v>
      </c>
    </row>
    <row r="97" spans="1:11">
      <c r="A97" s="83" t="s">
        <v>284</v>
      </c>
      <c r="B97" s="72"/>
      <c r="C97" s="72"/>
      <c r="D97" s="72"/>
      <c r="E97" s="72"/>
      <c r="F97" s="72"/>
      <c r="G97" s="72"/>
      <c r="H97" s="72"/>
    </row>
    <row r="98" spans="1:11">
      <c r="A98" s="72" t="s">
        <v>55</v>
      </c>
      <c r="B98" s="72"/>
      <c r="C98" s="72"/>
      <c r="D98" s="72"/>
      <c r="E98" s="72"/>
      <c r="F98" s="72"/>
      <c r="G98" s="72"/>
      <c r="H98" s="72"/>
    </row>
    <row r="99" spans="1:11" ht="13.8">
      <c r="A99" s="36" t="s">
        <v>21</v>
      </c>
      <c r="B99" s="36" t="s">
        <v>56</v>
      </c>
      <c r="C99" s="36"/>
      <c r="D99" s="36"/>
      <c r="E99" s="36"/>
      <c r="F99" s="36"/>
      <c r="G99" s="36"/>
      <c r="H99" s="36"/>
    </row>
    <row r="100" spans="1:11" ht="13.8">
      <c r="A100" s="36"/>
      <c r="B100" s="36" t="s">
        <v>57</v>
      </c>
      <c r="C100" s="36"/>
      <c r="D100" s="36"/>
      <c r="E100" s="36"/>
      <c r="F100" s="36">
        <f t="shared" ref="F100" si="31">E100-D100</f>
        <v>0</v>
      </c>
      <c r="G100" s="36"/>
      <c r="H100" s="36"/>
    </row>
    <row r="101" spans="1:11" ht="13.8" thickBot="1">
      <c r="A101" s="90" t="s">
        <v>58</v>
      </c>
      <c r="B101" s="91"/>
      <c r="C101" s="91"/>
      <c r="D101" s="91"/>
      <c r="E101" s="91"/>
      <c r="F101" s="91"/>
      <c r="G101" s="91"/>
      <c r="H101" s="92"/>
    </row>
    <row r="102" spans="1:11" ht="13.8">
      <c r="A102" s="36"/>
      <c r="B102" s="38" t="s">
        <v>159</v>
      </c>
      <c r="C102" s="36"/>
      <c r="D102" s="36"/>
      <c r="E102" s="36"/>
      <c r="F102" s="36">
        <f t="shared" ref="F102" si="32">E102-D102</f>
        <v>0</v>
      </c>
      <c r="G102" s="36"/>
      <c r="H102" s="36"/>
    </row>
    <row r="103" spans="1:11" ht="27.6">
      <c r="A103" s="36"/>
      <c r="B103" s="36" t="s">
        <v>60</v>
      </c>
      <c r="C103" s="36"/>
      <c r="D103" s="36"/>
      <c r="E103" s="36"/>
      <c r="F103" s="36"/>
      <c r="G103" s="36"/>
      <c r="H103" s="36"/>
    </row>
    <row r="104" spans="1:11" ht="27.6">
      <c r="A104" s="36" t="s">
        <v>22</v>
      </c>
      <c r="B104" s="36" t="s">
        <v>61</v>
      </c>
      <c r="C104" s="36" t="s">
        <v>12</v>
      </c>
      <c r="D104" s="36"/>
      <c r="E104" s="36"/>
      <c r="F104" s="36"/>
      <c r="G104" s="36" t="s">
        <v>12</v>
      </c>
      <c r="H104" s="36" t="s">
        <v>12</v>
      </c>
    </row>
    <row r="105" spans="1:11" ht="22.8" customHeight="1">
      <c r="A105" s="98" t="s">
        <v>275</v>
      </c>
      <c r="B105" s="98"/>
      <c r="C105" s="98"/>
      <c r="D105" s="98"/>
      <c r="E105" s="98"/>
      <c r="F105" s="98"/>
      <c r="G105" s="98"/>
      <c r="H105" s="98"/>
      <c r="I105" s="98"/>
      <c r="J105" s="98"/>
      <c r="K105" s="98"/>
    </row>
    <row r="106" spans="1:11" ht="18" customHeight="1">
      <c r="A106" s="96" t="s">
        <v>285</v>
      </c>
      <c r="B106" s="96"/>
      <c r="C106" s="96"/>
      <c r="D106" s="96"/>
      <c r="E106" s="96"/>
      <c r="F106" s="96"/>
      <c r="G106" s="96"/>
      <c r="H106" s="96"/>
      <c r="I106" s="96"/>
      <c r="J106" s="96"/>
      <c r="K106" s="96"/>
    </row>
    <row r="107" spans="1:11" ht="18" customHeight="1">
      <c r="A107" s="96" t="s">
        <v>120</v>
      </c>
      <c r="B107" s="99"/>
      <c r="C107" s="99"/>
      <c r="D107" s="99"/>
      <c r="E107" s="99"/>
      <c r="F107" s="99"/>
      <c r="G107" s="99"/>
      <c r="H107" s="99"/>
      <c r="I107" s="99"/>
      <c r="J107" s="99"/>
      <c r="K107" s="99"/>
    </row>
    <row r="108" spans="1:11" ht="34.200000000000003" customHeight="1">
      <c r="A108" s="120" t="s">
        <v>307</v>
      </c>
      <c r="B108" s="121"/>
      <c r="C108" s="121"/>
      <c r="D108" s="121"/>
      <c r="E108" s="121"/>
      <c r="F108" s="121"/>
      <c r="G108" s="121"/>
      <c r="H108" s="121"/>
      <c r="I108" s="121"/>
      <c r="J108" s="121"/>
      <c r="K108" s="121"/>
    </row>
    <row r="109" spans="1:11" ht="19.2" customHeight="1">
      <c r="A109" s="96" t="s">
        <v>308</v>
      </c>
      <c r="B109" s="96"/>
      <c r="C109" s="96"/>
      <c r="D109" s="96"/>
      <c r="E109" s="96"/>
      <c r="F109" s="96"/>
      <c r="G109" s="96"/>
      <c r="H109" s="96"/>
      <c r="I109" s="96"/>
      <c r="J109" s="96"/>
      <c r="K109" s="96"/>
    </row>
    <row r="110" spans="1:11" ht="37.799999999999997" customHeight="1">
      <c r="A110" s="96" t="s">
        <v>309</v>
      </c>
      <c r="B110" s="96"/>
      <c r="C110" s="96"/>
      <c r="D110" s="96"/>
      <c r="E110" s="96"/>
      <c r="F110" s="96"/>
      <c r="G110" s="96"/>
      <c r="H110" s="96"/>
      <c r="I110" s="96"/>
      <c r="J110" s="96"/>
      <c r="K110" s="96"/>
    </row>
    <row r="111" spans="1:11" ht="21" customHeight="1">
      <c r="A111" s="96" t="s">
        <v>289</v>
      </c>
      <c r="B111" s="96"/>
      <c r="C111" s="96"/>
      <c r="D111" s="96"/>
      <c r="E111" s="96"/>
      <c r="F111" s="96"/>
      <c r="G111" s="96"/>
      <c r="H111" s="96"/>
      <c r="I111" s="96"/>
      <c r="J111" s="96"/>
      <c r="K111" s="96"/>
    </row>
    <row r="114" spans="2:7" ht="15.6">
      <c r="B114" s="21" t="s">
        <v>144</v>
      </c>
      <c r="C114" s="21"/>
      <c r="D114" s="21"/>
      <c r="E114" s="97" t="s">
        <v>145</v>
      </c>
      <c r="F114" s="97"/>
      <c r="G114" s="97"/>
    </row>
  </sheetData>
  <mergeCells count="73">
    <mergeCell ref="A111:K111"/>
    <mergeCell ref="E114:G114"/>
    <mergeCell ref="A105:K105"/>
    <mergeCell ref="A106:K106"/>
    <mergeCell ref="A107:K107"/>
    <mergeCell ref="A108:K108"/>
    <mergeCell ref="A109:K109"/>
    <mergeCell ref="A110:K110"/>
    <mergeCell ref="A101:H101"/>
    <mergeCell ref="A66:K66"/>
    <mergeCell ref="A69:K69"/>
    <mergeCell ref="A70:K70"/>
    <mergeCell ref="A81:K81"/>
    <mergeCell ref="A82:K82"/>
    <mergeCell ref="A83:K83"/>
    <mergeCell ref="A84:K84"/>
    <mergeCell ref="A86:K86"/>
    <mergeCell ref="A95:H95"/>
    <mergeCell ref="A97:H97"/>
    <mergeCell ref="A98:H98"/>
    <mergeCell ref="A65:K65"/>
    <mergeCell ref="A56:K56"/>
    <mergeCell ref="A57:K57"/>
    <mergeCell ref="A58:K58"/>
    <mergeCell ref="A59:K59"/>
    <mergeCell ref="A60:K60"/>
    <mergeCell ref="A61:K61"/>
    <mergeCell ref="A62:A63"/>
    <mergeCell ref="B62:B63"/>
    <mergeCell ref="C62:E62"/>
    <mergeCell ref="F62:H62"/>
    <mergeCell ref="I62:K62"/>
    <mergeCell ref="C54:E54"/>
    <mergeCell ref="F54:H54"/>
    <mergeCell ref="I54:K54"/>
    <mergeCell ref="C43:E43"/>
    <mergeCell ref="F43:H43"/>
    <mergeCell ref="I43:K43"/>
    <mergeCell ref="A46:K46"/>
    <mergeCell ref="C47:E47"/>
    <mergeCell ref="F47:H47"/>
    <mergeCell ref="I47:K47"/>
    <mergeCell ref="A50:K50"/>
    <mergeCell ref="C51:E51"/>
    <mergeCell ref="F51:H51"/>
    <mergeCell ref="I51:K51"/>
    <mergeCell ref="A53:K53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scale="76" orientation="landscape" verticalDpi="0" r:id="rId1"/>
  <rowBreaks count="4" manualBreakCount="4">
    <brk id="19" max="16383" man="1"/>
    <brk id="50" max="16383" man="1"/>
    <brk id="70" max="16383" man="1"/>
    <brk id="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K112"/>
  <sheetViews>
    <sheetView view="pageBreakPreview" zoomScale="85" zoomScaleNormal="85" zoomScaleSheetLayoutView="85" workbookViewId="0">
      <selection sqref="A1:XFD1048576"/>
    </sheetView>
  </sheetViews>
  <sheetFormatPr defaultColWidth="34" defaultRowHeight="13.2"/>
  <cols>
    <col min="1" max="1" width="5.5546875" style="12" customWidth="1"/>
    <col min="2" max="2" width="34" style="12"/>
    <col min="3" max="3" width="10.6640625" style="12" customWidth="1"/>
    <col min="4" max="6" width="9.44140625" style="12" customWidth="1"/>
    <col min="7" max="7" width="9.21875" style="12" customWidth="1"/>
    <col min="8" max="10" width="9.44140625" style="12" customWidth="1"/>
    <col min="11" max="11" width="9.33203125" style="12" customWidth="1"/>
    <col min="12" max="16384" width="34" style="12"/>
  </cols>
  <sheetData>
    <row r="1" spans="1:11">
      <c r="H1" s="77" t="s">
        <v>62</v>
      </c>
      <c r="I1" s="77"/>
      <c r="J1" s="77"/>
      <c r="K1" s="77"/>
    </row>
    <row r="2" spans="1:11" ht="29.4" customHeight="1">
      <c r="H2" s="77" t="s">
        <v>63</v>
      </c>
      <c r="I2" s="77"/>
      <c r="J2" s="77"/>
      <c r="K2" s="77"/>
    </row>
    <row r="3" spans="1:11" ht="17.399999999999999">
      <c r="A3" s="78" t="s">
        <v>64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34.799999999999997" customHeight="1">
      <c r="A4" s="42" t="s">
        <v>65</v>
      </c>
      <c r="B4" s="42" t="s">
        <v>129</v>
      </c>
      <c r="C4" s="42"/>
      <c r="D4" s="76" t="s">
        <v>130</v>
      </c>
      <c r="E4" s="76"/>
      <c r="F4" s="76"/>
      <c r="G4" s="76"/>
      <c r="H4" s="76"/>
      <c r="I4" s="76"/>
      <c r="J4" s="76"/>
      <c r="K4" s="76"/>
    </row>
    <row r="5" spans="1:11" ht="18" customHeight="1">
      <c r="A5" s="13"/>
      <c r="B5" s="13" t="s">
        <v>66</v>
      </c>
      <c r="C5" s="13"/>
      <c r="D5" s="79" t="s">
        <v>67</v>
      </c>
      <c r="E5" s="79"/>
      <c r="F5" s="79"/>
      <c r="G5" s="79"/>
      <c r="H5" s="79"/>
      <c r="I5" s="79"/>
      <c r="J5" s="79"/>
      <c r="K5" s="79"/>
    </row>
    <row r="6" spans="1:11" ht="35.4" customHeight="1">
      <c r="A6" s="42" t="s">
        <v>68</v>
      </c>
      <c r="B6" s="42" t="s">
        <v>131</v>
      </c>
      <c r="C6" s="42"/>
      <c r="D6" s="76" t="s">
        <v>130</v>
      </c>
      <c r="E6" s="76"/>
      <c r="F6" s="76"/>
      <c r="G6" s="76"/>
      <c r="H6" s="76"/>
      <c r="I6" s="76"/>
      <c r="J6" s="76"/>
      <c r="K6" s="76"/>
    </row>
    <row r="7" spans="1:11" ht="18" customHeight="1">
      <c r="B7" s="13" t="s">
        <v>66</v>
      </c>
      <c r="D7" s="79" t="s">
        <v>69</v>
      </c>
      <c r="E7" s="79"/>
      <c r="F7" s="79"/>
      <c r="G7" s="79"/>
      <c r="H7" s="79"/>
      <c r="I7" s="79"/>
      <c r="J7" s="79"/>
      <c r="K7" s="79"/>
    </row>
    <row r="8" spans="1:11" s="42" customFormat="1" ht="62.4" customHeight="1">
      <c r="A8" s="42" t="s">
        <v>70</v>
      </c>
      <c r="B8" s="42" t="s">
        <v>227</v>
      </c>
      <c r="C8" s="42">
        <v>1010</v>
      </c>
      <c r="D8" s="122" t="s">
        <v>226</v>
      </c>
      <c r="E8" s="122"/>
      <c r="F8" s="122"/>
      <c r="G8" s="122"/>
      <c r="H8" s="122"/>
      <c r="I8" s="122"/>
      <c r="J8" s="122"/>
      <c r="K8" s="122"/>
    </row>
    <row r="9" spans="1:11" s="13" customFormat="1" ht="18">
      <c r="A9" s="42"/>
      <c r="B9" s="13" t="s">
        <v>66</v>
      </c>
      <c r="C9" s="14" t="s">
        <v>73</v>
      </c>
    </row>
    <row r="10" spans="1:11" s="13" customFormat="1" ht="51" customHeight="1">
      <c r="A10" s="42" t="s">
        <v>74</v>
      </c>
      <c r="B10" s="42" t="s">
        <v>75</v>
      </c>
      <c r="C10" s="114" t="s">
        <v>228</v>
      </c>
      <c r="D10" s="114"/>
      <c r="E10" s="114"/>
      <c r="F10" s="114"/>
      <c r="G10" s="114"/>
      <c r="H10" s="114"/>
      <c r="I10" s="114"/>
      <c r="J10" s="114"/>
      <c r="K10" s="114"/>
    </row>
    <row r="11" spans="1:11" s="13" customFormat="1" ht="16.8" customHeight="1">
      <c r="A11" s="42" t="s">
        <v>76</v>
      </c>
      <c r="B11" s="80" t="s">
        <v>77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1" ht="18" customHeight="1">
      <c r="A12" s="81" t="s">
        <v>78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 ht="16.8" customHeight="1">
      <c r="A13" s="72" t="s">
        <v>0</v>
      </c>
      <c r="B13" s="72" t="s">
        <v>1</v>
      </c>
      <c r="C13" s="75" t="s">
        <v>2</v>
      </c>
      <c r="D13" s="75"/>
      <c r="E13" s="75"/>
      <c r="F13" s="75" t="s">
        <v>3</v>
      </c>
      <c r="G13" s="75"/>
      <c r="H13" s="75"/>
      <c r="I13" s="75" t="s">
        <v>4</v>
      </c>
      <c r="J13" s="75"/>
      <c r="K13" s="75"/>
    </row>
    <row r="14" spans="1:11" ht="20.399999999999999">
      <c r="A14" s="72"/>
      <c r="B14" s="72"/>
      <c r="C14" s="15" t="s">
        <v>79</v>
      </c>
      <c r="D14" s="15" t="s">
        <v>80</v>
      </c>
      <c r="E14" s="15" t="s">
        <v>81</v>
      </c>
      <c r="F14" s="15" t="s">
        <v>79</v>
      </c>
      <c r="G14" s="15" t="s">
        <v>82</v>
      </c>
      <c r="H14" s="15" t="s">
        <v>81</v>
      </c>
      <c r="I14" s="15" t="s">
        <v>83</v>
      </c>
      <c r="J14" s="15" t="s">
        <v>84</v>
      </c>
      <c r="K14" s="15" t="s">
        <v>81</v>
      </c>
    </row>
    <row r="15" spans="1:11" s="16" customFormat="1" ht="10.199999999999999">
      <c r="A15" s="15"/>
      <c r="B15" s="15"/>
      <c r="C15" s="15" t="s">
        <v>85</v>
      </c>
      <c r="D15" s="15" t="s">
        <v>86</v>
      </c>
      <c r="E15" s="15" t="s">
        <v>87</v>
      </c>
      <c r="F15" s="15" t="s">
        <v>88</v>
      </c>
      <c r="G15" s="15" t="s">
        <v>89</v>
      </c>
      <c r="H15" s="15" t="s">
        <v>90</v>
      </c>
      <c r="I15" s="15" t="s">
        <v>91</v>
      </c>
      <c r="J15" s="15" t="s">
        <v>92</v>
      </c>
      <c r="K15" s="15" t="s">
        <v>93</v>
      </c>
    </row>
    <row r="16" spans="1:11" s="14" customFormat="1" ht="13.8">
      <c r="A16" s="37" t="s">
        <v>6</v>
      </c>
      <c r="B16" s="40" t="s">
        <v>123</v>
      </c>
      <c r="C16" s="123">
        <v>327.60000000000002</v>
      </c>
      <c r="D16" s="123"/>
      <c r="E16" s="123">
        <f>C16+D16</f>
        <v>327.60000000000002</v>
      </c>
      <c r="F16" s="123">
        <v>299</v>
      </c>
      <c r="G16" s="123"/>
      <c r="H16" s="123">
        <f>F16+G16</f>
        <v>299</v>
      </c>
      <c r="I16" s="123">
        <f>C16-F16</f>
        <v>28.600000000000023</v>
      </c>
      <c r="J16" s="123">
        <f>D16-G16</f>
        <v>0</v>
      </c>
      <c r="K16" s="123">
        <f>I16+J16</f>
        <v>28.600000000000023</v>
      </c>
    </row>
    <row r="17" spans="1:11" ht="36.6" customHeight="1">
      <c r="A17" s="81" t="s">
        <v>310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6">
      <c r="A18" s="36"/>
      <c r="B18" s="36" t="s">
        <v>7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107.4" customHeight="1">
      <c r="A19" s="37">
        <v>1</v>
      </c>
      <c r="B19" s="36" t="s">
        <v>229</v>
      </c>
      <c r="C19" s="123">
        <v>327.60000000000002</v>
      </c>
      <c r="D19" s="123"/>
      <c r="E19" s="123">
        <f>C19+D19</f>
        <v>327.60000000000002</v>
      </c>
      <c r="F19" s="123">
        <v>299</v>
      </c>
      <c r="G19" s="37"/>
      <c r="H19" s="37">
        <f>F19+G19</f>
        <v>299</v>
      </c>
      <c r="I19" s="115">
        <f t="shared" ref="I19:J19" si="0">C19-F19</f>
        <v>28.600000000000023</v>
      </c>
      <c r="J19" s="115">
        <f t="shared" si="0"/>
        <v>0</v>
      </c>
      <c r="K19" s="115">
        <f t="shared" ref="K19" si="1">I19+J19</f>
        <v>28.600000000000023</v>
      </c>
    </row>
    <row r="20" spans="1:11" ht="21.6" customHeight="1">
      <c r="A20" s="81" t="s">
        <v>230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</row>
    <row r="21" spans="1:11" ht="36">
      <c r="A21" s="36" t="s">
        <v>8</v>
      </c>
      <c r="B21" s="36" t="s">
        <v>9</v>
      </c>
      <c r="C21" s="17" t="s">
        <v>94</v>
      </c>
      <c r="D21" s="17" t="s">
        <v>95</v>
      </c>
      <c r="E21" s="17" t="s">
        <v>96</v>
      </c>
    </row>
    <row r="22" spans="1:11" ht="13.8">
      <c r="A22" s="36" t="s">
        <v>6</v>
      </c>
      <c r="B22" s="36" t="s">
        <v>11</v>
      </c>
      <c r="C22" s="36" t="s">
        <v>12</v>
      </c>
      <c r="D22" s="36"/>
      <c r="E22" s="36" t="s">
        <v>12</v>
      </c>
    </row>
    <row r="23" spans="1:11" ht="13.8">
      <c r="A23" s="36"/>
      <c r="B23" s="36" t="s">
        <v>13</v>
      </c>
      <c r="C23" s="36"/>
      <c r="D23" s="36"/>
      <c r="E23" s="36"/>
    </row>
    <row r="24" spans="1:11" ht="13.8">
      <c r="A24" s="36" t="s">
        <v>14</v>
      </c>
      <c r="B24" s="36" t="s">
        <v>15</v>
      </c>
      <c r="C24" s="36" t="s">
        <v>12</v>
      </c>
      <c r="D24" s="36"/>
      <c r="E24" s="36" t="s">
        <v>12</v>
      </c>
    </row>
    <row r="25" spans="1:11" ht="13.8">
      <c r="A25" s="36" t="s">
        <v>16</v>
      </c>
      <c r="B25" s="36" t="s">
        <v>17</v>
      </c>
      <c r="C25" s="36" t="s">
        <v>12</v>
      </c>
      <c r="D25" s="36"/>
      <c r="E25" s="36" t="s">
        <v>12</v>
      </c>
    </row>
    <row r="26" spans="1:11">
      <c r="A26" s="72" t="s">
        <v>18</v>
      </c>
      <c r="B26" s="72"/>
      <c r="C26" s="72"/>
      <c r="D26" s="72"/>
      <c r="E26" s="72"/>
    </row>
    <row r="27" spans="1:11" ht="13.8">
      <c r="A27" s="36" t="s">
        <v>19</v>
      </c>
      <c r="B27" s="36" t="s">
        <v>20</v>
      </c>
      <c r="C27" s="37">
        <f>SUM(C29:C32)</f>
        <v>0</v>
      </c>
      <c r="D27" s="37">
        <f t="shared" ref="D27:E27" si="2">SUM(D29:D32)</f>
        <v>0</v>
      </c>
      <c r="E27" s="37">
        <f t="shared" si="2"/>
        <v>0</v>
      </c>
    </row>
    <row r="28" spans="1:11" ht="13.8">
      <c r="A28" s="36"/>
      <c r="B28" s="36" t="s">
        <v>13</v>
      </c>
      <c r="C28" s="37"/>
      <c r="D28" s="37"/>
      <c r="E28" s="37"/>
    </row>
    <row r="29" spans="1:11" ht="13.8">
      <c r="A29" s="36" t="s">
        <v>21</v>
      </c>
      <c r="B29" s="36" t="s">
        <v>15</v>
      </c>
      <c r="C29" s="37"/>
      <c r="D29" s="37"/>
      <c r="E29" s="37">
        <f>C29-D29</f>
        <v>0</v>
      </c>
    </row>
    <row r="30" spans="1:11" ht="13.8">
      <c r="A30" s="36" t="s">
        <v>22</v>
      </c>
      <c r="B30" s="36" t="s">
        <v>23</v>
      </c>
      <c r="C30" s="37"/>
      <c r="D30" s="37"/>
      <c r="E30" s="37">
        <f t="shared" ref="E30:E32" si="3">C30-D30</f>
        <v>0</v>
      </c>
    </row>
    <row r="31" spans="1:11" ht="13.8">
      <c r="A31" s="36" t="s">
        <v>24</v>
      </c>
      <c r="B31" s="36" t="s">
        <v>25</v>
      </c>
      <c r="C31" s="37"/>
      <c r="D31" s="37"/>
      <c r="E31" s="37">
        <f t="shared" si="3"/>
        <v>0</v>
      </c>
    </row>
    <row r="32" spans="1:11" ht="13.8">
      <c r="A32" s="36" t="s">
        <v>26</v>
      </c>
      <c r="B32" s="36" t="s">
        <v>27</v>
      </c>
      <c r="C32" s="37"/>
      <c r="D32" s="37"/>
      <c r="E32" s="37">
        <f t="shared" si="3"/>
        <v>0</v>
      </c>
    </row>
    <row r="33" spans="1:11" ht="37.799999999999997" customHeight="1">
      <c r="A33" s="83" t="s">
        <v>197</v>
      </c>
      <c r="B33" s="72"/>
      <c r="C33" s="72"/>
      <c r="D33" s="72"/>
      <c r="E33" s="72"/>
    </row>
    <row r="34" spans="1:11" ht="13.8">
      <c r="A34" s="36" t="s">
        <v>29</v>
      </c>
      <c r="B34" s="36" t="s">
        <v>30</v>
      </c>
      <c r="C34" s="36" t="s">
        <v>12</v>
      </c>
      <c r="D34" s="36"/>
      <c r="E34" s="36"/>
    </row>
    <row r="35" spans="1:11" ht="13.8">
      <c r="A35" s="36"/>
      <c r="B35" s="36" t="s">
        <v>13</v>
      </c>
      <c r="C35" s="36"/>
      <c r="D35" s="36"/>
      <c r="E35" s="36"/>
    </row>
    <row r="36" spans="1:11" ht="13.8">
      <c r="A36" s="36" t="s">
        <v>31</v>
      </c>
      <c r="B36" s="36" t="s">
        <v>15</v>
      </c>
      <c r="C36" s="36" t="s">
        <v>12</v>
      </c>
      <c r="D36" s="36"/>
      <c r="E36" s="36"/>
    </row>
    <row r="37" spans="1:11" ht="13.8">
      <c r="A37" s="36" t="s">
        <v>32</v>
      </c>
      <c r="B37" s="36" t="s">
        <v>27</v>
      </c>
      <c r="C37" s="36" t="s">
        <v>12</v>
      </c>
      <c r="D37" s="36"/>
      <c r="E37" s="36"/>
    </row>
    <row r="39" spans="1:11" ht="16.2" customHeight="1">
      <c r="A39" s="81" t="s">
        <v>98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1" spans="1:11">
      <c r="A41" s="72" t="s">
        <v>8</v>
      </c>
      <c r="B41" s="72" t="s">
        <v>9</v>
      </c>
      <c r="C41" s="72" t="s">
        <v>33</v>
      </c>
      <c r="D41" s="72"/>
      <c r="E41" s="72"/>
      <c r="F41" s="72" t="s">
        <v>34</v>
      </c>
      <c r="G41" s="72"/>
      <c r="H41" s="72"/>
      <c r="I41" s="72" t="s">
        <v>10</v>
      </c>
      <c r="J41" s="72"/>
      <c r="K41" s="72"/>
    </row>
    <row r="42" spans="1:11" ht="20.399999999999999">
      <c r="A42" s="72"/>
      <c r="B42" s="72"/>
      <c r="C42" s="18" t="s">
        <v>168</v>
      </c>
      <c r="D42" s="18" t="s">
        <v>122</v>
      </c>
      <c r="E42" s="15" t="s">
        <v>81</v>
      </c>
      <c r="F42" s="18" t="s">
        <v>168</v>
      </c>
      <c r="G42" s="18" t="s">
        <v>122</v>
      </c>
      <c r="H42" s="15" t="s">
        <v>81</v>
      </c>
      <c r="I42" s="18" t="s">
        <v>168</v>
      </c>
      <c r="J42" s="18" t="s">
        <v>122</v>
      </c>
      <c r="K42" s="15" t="s">
        <v>81</v>
      </c>
    </row>
    <row r="43" spans="1:11" s="19" customFormat="1" ht="13.8">
      <c r="A43" s="41" t="s">
        <v>99</v>
      </c>
      <c r="B43" s="41" t="s">
        <v>100</v>
      </c>
      <c r="C43" s="84"/>
      <c r="D43" s="84"/>
      <c r="E43" s="84"/>
      <c r="F43" s="84"/>
      <c r="G43" s="84"/>
      <c r="H43" s="84"/>
      <c r="I43" s="84"/>
      <c r="J43" s="84"/>
      <c r="K43" s="84"/>
    </row>
    <row r="44" spans="1:11" ht="26.4">
      <c r="A44" s="36"/>
      <c r="B44" s="36" t="s">
        <v>231</v>
      </c>
      <c r="C44" s="123">
        <v>327.60000000000002</v>
      </c>
      <c r="D44" s="123"/>
      <c r="E44" s="123">
        <f t="shared" ref="E44" si="4">C44+D44</f>
        <v>327.60000000000002</v>
      </c>
      <c r="F44" s="123">
        <v>299</v>
      </c>
      <c r="G44" s="123"/>
      <c r="H44" s="123">
        <f t="shared" ref="H44" si="5">F44+G44</f>
        <v>299</v>
      </c>
      <c r="I44" s="123">
        <f t="shared" ref="I44:J44" si="6">F44-C44</f>
        <v>-28.600000000000023</v>
      </c>
      <c r="J44" s="123">
        <f t="shared" si="6"/>
        <v>0</v>
      </c>
      <c r="K44" s="123">
        <f t="shared" ref="K44" si="7">I44+J44</f>
        <v>-28.600000000000023</v>
      </c>
    </row>
    <row r="45" spans="1:11" ht="32.4" customHeight="1">
      <c r="A45" s="71" t="s">
        <v>311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</row>
    <row r="46" spans="1:11" s="19" customFormat="1" ht="13.8">
      <c r="A46" s="41" t="s">
        <v>101</v>
      </c>
      <c r="B46" s="41" t="s">
        <v>102</v>
      </c>
      <c r="C46" s="84"/>
      <c r="D46" s="84"/>
      <c r="E46" s="84"/>
      <c r="F46" s="84"/>
      <c r="G46" s="84"/>
      <c r="H46" s="84"/>
      <c r="I46" s="84"/>
      <c r="J46" s="84"/>
      <c r="K46" s="84"/>
    </row>
    <row r="47" spans="1:11" ht="26.4">
      <c r="A47" s="36"/>
      <c r="B47" s="36" t="s">
        <v>232</v>
      </c>
      <c r="C47" s="37">
        <v>131</v>
      </c>
      <c r="D47" s="37"/>
      <c r="E47" s="37">
        <f>C47+D47</f>
        <v>131</v>
      </c>
      <c r="F47" s="37">
        <v>131</v>
      </c>
      <c r="G47" s="37"/>
      <c r="H47" s="37">
        <f>F47+G47</f>
        <v>131</v>
      </c>
      <c r="I47" s="37">
        <f>F47-C47</f>
        <v>0</v>
      </c>
      <c r="J47" s="37">
        <f>G47-D47</f>
        <v>0</v>
      </c>
      <c r="K47" s="37">
        <f>I47+J47</f>
        <v>0</v>
      </c>
    </row>
    <row r="48" spans="1:11" ht="39.6">
      <c r="A48" s="36"/>
      <c r="B48" s="36" t="s">
        <v>233</v>
      </c>
      <c r="C48" s="37">
        <v>131</v>
      </c>
      <c r="D48" s="37"/>
      <c r="E48" s="37">
        <f>C48+D48</f>
        <v>131</v>
      </c>
      <c r="F48" s="37">
        <v>131</v>
      </c>
      <c r="G48" s="37"/>
      <c r="H48" s="37">
        <f>F48+G48</f>
        <v>131</v>
      </c>
      <c r="I48" s="37">
        <f>F48-C48</f>
        <v>0</v>
      </c>
      <c r="J48" s="37">
        <f>G48-D48</f>
        <v>0</v>
      </c>
      <c r="K48" s="37">
        <f>I48+J48</f>
        <v>0</v>
      </c>
    </row>
    <row r="49" spans="1:11" ht="16.2" customHeight="1">
      <c r="A49" s="71" t="s">
        <v>234</v>
      </c>
      <c r="B49" s="72"/>
      <c r="C49" s="72"/>
      <c r="D49" s="72"/>
      <c r="E49" s="72"/>
      <c r="F49" s="72"/>
      <c r="G49" s="72"/>
      <c r="H49" s="72"/>
      <c r="I49" s="72"/>
      <c r="J49" s="72"/>
      <c r="K49" s="72"/>
    </row>
    <row r="50" spans="1:11" s="19" customFormat="1" ht="13.8">
      <c r="A50" s="41" t="s">
        <v>103</v>
      </c>
      <c r="B50" s="41" t="s">
        <v>104</v>
      </c>
      <c r="C50" s="84"/>
      <c r="D50" s="84"/>
      <c r="E50" s="84"/>
      <c r="F50" s="84"/>
      <c r="G50" s="84"/>
      <c r="H50" s="84"/>
      <c r="I50" s="84"/>
      <c r="J50" s="84"/>
      <c r="K50" s="84"/>
    </row>
    <row r="51" spans="1:11" ht="39.6">
      <c r="A51" s="36"/>
      <c r="B51" s="36" t="s">
        <v>235</v>
      </c>
      <c r="C51" s="37">
        <v>208.4</v>
      </c>
      <c r="D51" s="37"/>
      <c r="E51" s="37">
        <f t="shared" ref="E51" si="8">C51+D51</f>
        <v>208.4</v>
      </c>
      <c r="F51" s="37">
        <v>190.2</v>
      </c>
      <c r="G51" s="37"/>
      <c r="H51" s="37">
        <f t="shared" ref="H51" si="9">F51+G51</f>
        <v>190.2</v>
      </c>
      <c r="I51" s="37">
        <f t="shared" ref="I51:J51" si="10">F51-C51</f>
        <v>-18.200000000000017</v>
      </c>
      <c r="J51" s="37">
        <f t="shared" si="10"/>
        <v>0</v>
      </c>
      <c r="K51" s="37">
        <f t="shared" ref="K51" si="11">I51+J51</f>
        <v>-18.200000000000017</v>
      </c>
    </row>
    <row r="52" spans="1:11" ht="29.4" customHeight="1">
      <c r="A52" s="83" t="s">
        <v>312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</row>
    <row r="53" spans="1:11" s="19" customFormat="1" ht="13.8">
      <c r="A53" s="41">
        <v>4</v>
      </c>
      <c r="B53" s="35" t="s">
        <v>127</v>
      </c>
      <c r="C53" s="84"/>
      <c r="D53" s="84"/>
      <c r="E53" s="84"/>
      <c r="F53" s="84"/>
      <c r="G53" s="84"/>
      <c r="H53" s="84"/>
      <c r="I53" s="84"/>
      <c r="J53" s="84"/>
      <c r="K53" s="84"/>
    </row>
    <row r="54" spans="1:11" ht="39.6">
      <c r="A54" s="36"/>
      <c r="B54" s="36" t="s">
        <v>236</v>
      </c>
      <c r="C54" s="37">
        <v>100</v>
      </c>
      <c r="D54" s="37"/>
      <c r="E54" s="37">
        <f t="shared" ref="E54" si="12">C54+D54</f>
        <v>100</v>
      </c>
      <c r="F54" s="37">
        <v>100</v>
      </c>
      <c r="G54" s="37"/>
      <c r="H54" s="37">
        <f t="shared" ref="H54" si="13">F54+G54</f>
        <v>100</v>
      </c>
      <c r="I54" s="37">
        <f t="shared" ref="I54:J54" si="14">F54-C54</f>
        <v>0</v>
      </c>
      <c r="J54" s="37">
        <f t="shared" si="14"/>
        <v>0</v>
      </c>
      <c r="K54" s="37">
        <f t="shared" ref="K54" si="15">I54+J54</f>
        <v>0</v>
      </c>
    </row>
    <row r="55" spans="1:11" ht="14.4" customHeight="1">
      <c r="A55" s="71" t="s">
        <v>128</v>
      </c>
      <c r="B55" s="72"/>
      <c r="C55" s="72"/>
      <c r="D55" s="72"/>
      <c r="E55" s="72"/>
      <c r="F55" s="72"/>
      <c r="G55" s="72"/>
      <c r="H55" s="72"/>
      <c r="I55" s="72"/>
      <c r="J55" s="72"/>
      <c r="K55" s="72"/>
    </row>
    <row r="56" spans="1:11" ht="33" customHeight="1">
      <c r="A56" s="85" t="s">
        <v>106</v>
      </c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30.6" customHeight="1">
      <c r="A57" s="116" t="s">
        <v>237</v>
      </c>
      <c r="B57" s="116"/>
      <c r="C57" s="116"/>
      <c r="D57" s="116"/>
      <c r="E57" s="116"/>
      <c r="F57" s="116"/>
      <c r="G57" s="116"/>
      <c r="H57" s="116"/>
      <c r="I57" s="116"/>
      <c r="J57" s="116"/>
      <c r="K57" s="116"/>
    </row>
    <row r="58" spans="1:11" ht="13.2" customHeight="1">
      <c r="A58" s="87" t="s">
        <v>107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</row>
    <row r="59" spans="1:11">
      <c r="A59" s="116" t="s">
        <v>108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ht="17.399999999999999" customHeight="1">
      <c r="A60" s="88" t="s">
        <v>38</v>
      </c>
      <c r="B60" s="88"/>
      <c r="C60" s="88"/>
      <c r="D60" s="88"/>
      <c r="E60" s="88"/>
      <c r="F60" s="88"/>
      <c r="G60" s="88"/>
      <c r="H60" s="88"/>
      <c r="I60" s="88"/>
      <c r="J60" s="88"/>
      <c r="K60" s="88"/>
    </row>
    <row r="61" spans="1:11" ht="28.2" customHeight="1">
      <c r="A61" s="72" t="s">
        <v>8</v>
      </c>
      <c r="B61" s="72" t="s">
        <v>9</v>
      </c>
      <c r="C61" s="75" t="s">
        <v>39</v>
      </c>
      <c r="D61" s="75"/>
      <c r="E61" s="75"/>
      <c r="F61" s="75" t="s">
        <v>40</v>
      </c>
      <c r="G61" s="75"/>
      <c r="H61" s="75"/>
      <c r="I61" s="89" t="s">
        <v>109</v>
      </c>
      <c r="J61" s="75"/>
      <c r="K61" s="75"/>
    </row>
    <row r="62" spans="1:11" s="16" customFormat="1" ht="20.399999999999999" customHeight="1">
      <c r="A62" s="72"/>
      <c r="B62" s="72"/>
      <c r="C62" s="15" t="s">
        <v>79</v>
      </c>
      <c r="D62" s="15" t="s">
        <v>80</v>
      </c>
      <c r="E62" s="15" t="s">
        <v>81</v>
      </c>
      <c r="F62" s="15" t="s">
        <v>79</v>
      </c>
      <c r="G62" s="15" t="s">
        <v>80</v>
      </c>
      <c r="H62" s="15" t="s">
        <v>81</v>
      </c>
      <c r="I62" s="15" t="s">
        <v>79</v>
      </c>
      <c r="J62" s="15" t="s">
        <v>80</v>
      </c>
      <c r="K62" s="15" t="s">
        <v>81</v>
      </c>
    </row>
    <row r="63" spans="1:11" ht="13.8">
      <c r="A63" s="36"/>
      <c r="B63" s="36" t="s">
        <v>41</v>
      </c>
      <c r="C63" s="115">
        <v>344.95</v>
      </c>
      <c r="D63" s="115"/>
      <c r="E63" s="115">
        <f>C63+D63</f>
        <v>344.95</v>
      </c>
      <c r="F63" s="115">
        <v>299</v>
      </c>
      <c r="G63" s="115"/>
      <c r="H63" s="115">
        <f>F63+G63</f>
        <v>299</v>
      </c>
      <c r="I63" s="115">
        <f>F63/C63*100-100</f>
        <v>-13.320771126250179</v>
      </c>
      <c r="J63" s="115"/>
      <c r="K63" s="115">
        <f>H63/E63*100-100</f>
        <v>-13.320771126250179</v>
      </c>
    </row>
    <row r="64" spans="1:11" ht="28.8" customHeight="1">
      <c r="A64" s="74" t="s">
        <v>110</v>
      </c>
      <c r="B64" s="74"/>
      <c r="C64" s="74"/>
      <c r="D64" s="74"/>
      <c r="E64" s="74"/>
      <c r="F64" s="74"/>
      <c r="G64" s="74"/>
      <c r="H64" s="74"/>
      <c r="I64" s="74"/>
      <c r="J64" s="74"/>
      <c r="K64" s="74"/>
    </row>
    <row r="65" spans="1:11" ht="20.399999999999999" customHeight="1">
      <c r="A65" s="118" t="s">
        <v>238</v>
      </c>
      <c r="B65" s="118"/>
      <c r="C65" s="118"/>
      <c r="D65" s="118"/>
      <c r="E65" s="118"/>
      <c r="F65" s="118"/>
      <c r="G65" s="118"/>
      <c r="H65" s="118"/>
      <c r="I65" s="118"/>
      <c r="J65" s="118"/>
      <c r="K65" s="118"/>
    </row>
    <row r="66" spans="1:11" ht="13.8">
      <c r="A66" s="36"/>
      <c r="B66" s="36" t="s">
        <v>13</v>
      </c>
      <c r="C66" s="36"/>
      <c r="D66" s="36"/>
      <c r="E66" s="36"/>
      <c r="F66" s="20"/>
      <c r="G66" s="20"/>
      <c r="H66" s="20"/>
      <c r="I66" s="20"/>
      <c r="J66" s="20"/>
      <c r="K66" s="20"/>
    </row>
    <row r="67" spans="1:11" ht="105.6">
      <c r="A67" s="36"/>
      <c r="B67" s="36" t="s">
        <v>229</v>
      </c>
      <c r="C67" s="37">
        <v>344.95</v>
      </c>
      <c r="D67" s="37"/>
      <c r="E67" s="37">
        <f>C67+D67</f>
        <v>344.95</v>
      </c>
      <c r="F67" s="37">
        <v>299</v>
      </c>
      <c r="G67" s="37"/>
      <c r="H67" s="37">
        <f>F67+G67</f>
        <v>299</v>
      </c>
      <c r="I67" s="117">
        <f>F67/C67*100-100</f>
        <v>-13.320771126250179</v>
      </c>
      <c r="J67" s="117"/>
      <c r="K67" s="117">
        <f>H67/E67*100-100</f>
        <v>-13.320771126250179</v>
      </c>
    </row>
    <row r="68" spans="1:11" ht="30.6" customHeight="1">
      <c r="A68" s="93" t="s">
        <v>112</v>
      </c>
      <c r="B68" s="75"/>
      <c r="C68" s="75"/>
      <c r="D68" s="75"/>
      <c r="E68" s="75"/>
      <c r="F68" s="75"/>
      <c r="G68" s="75"/>
      <c r="H68" s="75"/>
      <c r="I68" s="75"/>
      <c r="J68" s="75"/>
      <c r="K68" s="75"/>
    </row>
    <row r="69" spans="1:11" ht="20.399999999999999" customHeight="1">
      <c r="A69" s="118" t="s">
        <v>238</v>
      </c>
      <c r="B69" s="118"/>
      <c r="C69" s="118"/>
      <c r="D69" s="118"/>
      <c r="E69" s="118"/>
      <c r="F69" s="118"/>
      <c r="G69" s="118"/>
      <c r="H69" s="118"/>
      <c r="I69" s="118"/>
      <c r="J69" s="118"/>
      <c r="K69" s="118"/>
    </row>
    <row r="70" spans="1:11" s="19" customFormat="1" ht="13.8">
      <c r="A70" s="41" t="s">
        <v>99</v>
      </c>
      <c r="B70" s="41" t="s">
        <v>211</v>
      </c>
      <c r="C70" s="37"/>
      <c r="D70" s="37"/>
      <c r="E70" s="37"/>
      <c r="F70" s="37"/>
      <c r="G70" s="37"/>
      <c r="H70" s="37"/>
      <c r="I70" s="117"/>
      <c r="J70" s="117"/>
      <c r="K70" s="117"/>
    </row>
    <row r="71" spans="1:11" ht="26.4">
      <c r="A71" s="36"/>
      <c r="B71" s="36" t="s">
        <v>231</v>
      </c>
      <c r="C71" s="37">
        <v>344.95</v>
      </c>
      <c r="D71" s="37"/>
      <c r="E71" s="37">
        <f t="shared" ref="E71" si="16">C71+D71</f>
        <v>344.95</v>
      </c>
      <c r="F71" s="37">
        <v>299</v>
      </c>
      <c r="G71" s="37"/>
      <c r="H71" s="37">
        <f t="shared" ref="H71" si="17">F71+G71</f>
        <v>299</v>
      </c>
      <c r="I71" s="117">
        <f>F71/C71*100-100</f>
        <v>-13.320771126250179</v>
      </c>
      <c r="J71" s="117"/>
      <c r="K71" s="117">
        <f t="shared" ref="K71" si="18">H71/E71*100-100</f>
        <v>-13.320771126250179</v>
      </c>
    </row>
    <row r="72" spans="1:11" s="19" customFormat="1" ht="13.8">
      <c r="A72" s="41" t="s">
        <v>101</v>
      </c>
      <c r="B72" s="41" t="s">
        <v>212</v>
      </c>
      <c r="C72" s="39"/>
      <c r="D72" s="39"/>
      <c r="E72" s="39"/>
      <c r="F72" s="39"/>
      <c r="G72" s="39"/>
      <c r="H72" s="39"/>
      <c r="I72" s="117"/>
      <c r="J72" s="117"/>
      <c r="K72" s="117"/>
    </row>
    <row r="73" spans="1:11" ht="26.4">
      <c r="A73" s="36"/>
      <c r="B73" s="36" t="s">
        <v>232</v>
      </c>
      <c r="C73" s="37">
        <v>151</v>
      </c>
      <c r="D73" s="37"/>
      <c r="E73" s="37">
        <f>C73+D73</f>
        <v>151</v>
      </c>
      <c r="F73" s="37">
        <v>131</v>
      </c>
      <c r="G73" s="37"/>
      <c r="H73" s="37">
        <f t="shared" ref="H73:H74" si="19">F73+G73</f>
        <v>131</v>
      </c>
      <c r="I73" s="117">
        <f t="shared" ref="I73:I74" si="20">F73/C73*100-100</f>
        <v>-13.245033112582789</v>
      </c>
      <c r="J73" s="117"/>
      <c r="K73" s="117">
        <f t="shared" ref="K73:K74" si="21">H73/E73*100-100</f>
        <v>-13.245033112582789</v>
      </c>
    </row>
    <row r="74" spans="1:11" ht="39.6">
      <c r="A74" s="36"/>
      <c r="B74" s="36" t="s">
        <v>233</v>
      </c>
      <c r="C74" s="37">
        <v>151</v>
      </c>
      <c r="D74" s="37"/>
      <c r="E74" s="37">
        <f>C74+D74</f>
        <v>151</v>
      </c>
      <c r="F74" s="37">
        <v>131</v>
      </c>
      <c r="G74" s="37"/>
      <c r="H74" s="37">
        <f t="shared" si="19"/>
        <v>131</v>
      </c>
      <c r="I74" s="117">
        <f t="shared" si="20"/>
        <v>-13.245033112582789</v>
      </c>
      <c r="J74" s="117"/>
      <c r="K74" s="117">
        <f t="shared" si="21"/>
        <v>-13.245033112582789</v>
      </c>
    </row>
    <row r="75" spans="1:11" s="19" customFormat="1" ht="13.8">
      <c r="A75" s="41" t="s">
        <v>103</v>
      </c>
      <c r="B75" s="41" t="s">
        <v>213</v>
      </c>
      <c r="C75" s="39"/>
      <c r="D75" s="39"/>
      <c r="E75" s="39"/>
      <c r="F75" s="39"/>
      <c r="G75" s="39"/>
      <c r="H75" s="39"/>
      <c r="I75" s="117"/>
      <c r="J75" s="117"/>
      <c r="K75" s="117"/>
    </row>
    <row r="76" spans="1:11" ht="39.6">
      <c r="A76" s="36"/>
      <c r="B76" s="36" t="s">
        <v>235</v>
      </c>
      <c r="C76" s="37">
        <v>190.37</v>
      </c>
      <c r="D76" s="37"/>
      <c r="E76" s="37">
        <f>C76+D76</f>
        <v>190.37</v>
      </c>
      <c r="F76" s="37">
        <v>190.2</v>
      </c>
      <c r="G76" s="37"/>
      <c r="H76" s="37">
        <f t="shared" ref="H76" si="22">F76+G76</f>
        <v>190.2</v>
      </c>
      <c r="I76" s="117">
        <f t="shared" ref="I76" si="23">F76/C76*100-100</f>
        <v>-8.9299784629943701E-2</v>
      </c>
      <c r="J76" s="117"/>
      <c r="K76" s="117">
        <f t="shared" ref="K76" si="24">H76/E76*100-100</f>
        <v>-8.9299784629943701E-2</v>
      </c>
    </row>
    <row r="77" spans="1:11" s="19" customFormat="1">
      <c r="A77" s="41">
        <v>4</v>
      </c>
      <c r="B77" s="41" t="s">
        <v>127</v>
      </c>
      <c r="C77" s="39"/>
      <c r="D77" s="39"/>
      <c r="E77" s="39"/>
      <c r="F77" s="39"/>
      <c r="G77" s="39"/>
      <c r="H77" s="39"/>
      <c r="I77" s="117"/>
      <c r="J77" s="117"/>
      <c r="K77" s="117"/>
    </row>
    <row r="78" spans="1:11" ht="39.6">
      <c r="A78" s="36"/>
      <c r="B78" s="36" t="s">
        <v>236</v>
      </c>
      <c r="C78" s="37">
        <v>100</v>
      </c>
      <c r="D78" s="37"/>
      <c r="E78" s="37">
        <f t="shared" ref="E78" si="25">C78+D78</f>
        <v>100</v>
      </c>
      <c r="F78" s="37">
        <v>100</v>
      </c>
      <c r="G78" s="37"/>
      <c r="H78" s="37">
        <f t="shared" ref="H78" si="26">F78+G78</f>
        <v>100</v>
      </c>
      <c r="I78" s="117">
        <f t="shared" ref="I78" si="27">F78/C78*100-100</f>
        <v>0</v>
      </c>
      <c r="J78" s="117"/>
      <c r="K78" s="117">
        <f t="shared" ref="K78" si="28">H78/E78*100-100</f>
        <v>0</v>
      </c>
    </row>
    <row r="79" spans="1:11" ht="17.399999999999999" customHeight="1">
      <c r="A79" s="93" t="s">
        <v>111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</row>
    <row r="80" spans="1:11" ht="15.6" customHeight="1">
      <c r="A80" s="119" t="s">
        <v>239</v>
      </c>
      <c r="B80" s="119"/>
      <c r="C80" s="119"/>
      <c r="D80" s="119"/>
      <c r="E80" s="119"/>
      <c r="F80" s="119"/>
      <c r="G80" s="119"/>
      <c r="H80" s="119"/>
      <c r="I80" s="119"/>
      <c r="J80" s="119"/>
      <c r="K80" s="119"/>
    </row>
    <row r="81" spans="1:11" ht="13.8" customHeight="1">
      <c r="A81" s="94" t="s">
        <v>113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</row>
    <row r="82" spans="1:11" ht="13.2" customHeight="1">
      <c r="A82" s="116" t="s">
        <v>114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/>
    </row>
    <row r="84" spans="1:11" ht="15" customHeight="1">
      <c r="A84" s="95" t="s">
        <v>124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6" spans="1:11" ht="72">
      <c r="A86" s="36" t="s">
        <v>43</v>
      </c>
      <c r="B86" s="36" t="s">
        <v>9</v>
      </c>
      <c r="C86" s="17" t="s">
        <v>115</v>
      </c>
      <c r="D86" s="17" t="s">
        <v>116</v>
      </c>
      <c r="E86" s="17" t="s">
        <v>117</v>
      </c>
      <c r="F86" s="17" t="s">
        <v>96</v>
      </c>
      <c r="G86" s="17" t="s">
        <v>118</v>
      </c>
      <c r="H86" s="17" t="s">
        <v>119</v>
      </c>
    </row>
    <row r="87" spans="1:11" ht="13.8">
      <c r="A87" s="36" t="s">
        <v>6</v>
      </c>
      <c r="B87" s="36" t="s">
        <v>19</v>
      </c>
      <c r="C87" s="36" t="s">
        <v>29</v>
      </c>
      <c r="D87" s="36" t="s">
        <v>37</v>
      </c>
      <c r="E87" s="36" t="s">
        <v>36</v>
      </c>
      <c r="F87" s="36" t="s">
        <v>44</v>
      </c>
      <c r="G87" s="36" t="s">
        <v>35</v>
      </c>
      <c r="H87" s="36" t="s">
        <v>45</v>
      </c>
    </row>
    <row r="88" spans="1:11" ht="13.8">
      <c r="A88" s="36" t="s">
        <v>46</v>
      </c>
      <c r="B88" s="36" t="s">
        <v>47</v>
      </c>
      <c r="C88" s="36" t="s">
        <v>12</v>
      </c>
      <c r="D88" s="36"/>
      <c r="E88" s="36"/>
      <c r="F88" s="36">
        <f>E88-D88</f>
        <v>0</v>
      </c>
      <c r="G88" s="36" t="s">
        <v>12</v>
      </c>
      <c r="H88" s="36" t="s">
        <v>12</v>
      </c>
    </row>
    <row r="89" spans="1:11" ht="13.8">
      <c r="A89" s="36"/>
      <c r="B89" s="36" t="s">
        <v>48</v>
      </c>
      <c r="C89" s="36" t="s">
        <v>12</v>
      </c>
      <c r="D89" s="36"/>
      <c r="E89" s="36"/>
      <c r="F89" s="36">
        <f t="shared" ref="F89:F90" si="29">E89-D89</f>
        <v>0</v>
      </c>
      <c r="G89" s="36" t="s">
        <v>12</v>
      </c>
      <c r="H89" s="36" t="s">
        <v>12</v>
      </c>
    </row>
    <row r="90" spans="1:11" ht="27.6">
      <c r="A90" s="36"/>
      <c r="B90" s="36" t="s">
        <v>49</v>
      </c>
      <c r="C90" s="36" t="s">
        <v>12</v>
      </c>
      <c r="D90" s="36"/>
      <c r="E90" s="36"/>
      <c r="F90" s="36">
        <f t="shared" si="29"/>
        <v>0</v>
      </c>
      <c r="G90" s="36" t="s">
        <v>12</v>
      </c>
      <c r="H90" s="36" t="s">
        <v>12</v>
      </c>
    </row>
    <row r="91" spans="1:11" ht="13.8">
      <c r="A91" s="36"/>
      <c r="B91" s="36" t="s">
        <v>50</v>
      </c>
      <c r="C91" s="36" t="s">
        <v>12</v>
      </c>
      <c r="D91" s="36"/>
      <c r="E91" s="36"/>
      <c r="F91" s="36"/>
      <c r="G91" s="36" t="s">
        <v>12</v>
      </c>
      <c r="H91" s="36" t="s">
        <v>12</v>
      </c>
    </row>
    <row r="92" spans="1:11" ht="13.8">
      <c r="A92" s="36"/>
      <c r="B92" s="36" t="s">
        <v>51</v>
      </c>
      <c r="C92" s="36" t="s">
        <v>12</v>
      </c>
      <c r="D92" s="36"/>
      <c r="E92" s="36"/>
      <c r="F92" s="36"/>
      <c r="G92" s="36" t="s">
        <v>12</v>
      </c>
      <c r="H92" s="36" t="s">
        <v>12</v>
      </c>
    </row>
    <row r="93" spans="1:11">
      <c r="A93" s="83" t="s">
        <v>160</v>
      </c>
      <c r="B93" s="72"/>
      <c r="C93" s="72"/>
      <c r="D93" s="72"/>
      <c r="E93" s="72"/>
      <c r="F93" s="72"/>
      <c r="G93" s="72"/>
      <c r="H93" s="72"/>
    </row>
    <row r="94" spans="1:11" ht="13.8">
      <c r="A94" s="36" t="s">
        <v>19</v>
      </c>
      <c r="B94" s="36" t="s">
        <v>53</v>
      </c>
      <c r="C94" s="36" t="s">
        <v>12</v>
      </c>
      <c r="D94" s="36"/>
      <c r="E94" s="36"/>
      <c r="F94" s="36">
        <f t="shared" ref="F94" si="30">E94-D94</f>
        <v>0</v>
      </c>
      <c r="G94" s="36" t="s">
        <v>12</v>
      </c>
      <c r="H94" s="36" t="s">
        <v>12</v>
      </c>
    </row>
    <row r="95" spans="1:11">
      <c r="A95" s="83" t="s">
        <v>284</v>
      </c>
      <c r="B95" s="72"/>
      <c r="C95" s="72"/>
      <c r="D95" s="72"/>
      <c r="E95" s="72"/>
      <c r="F95" s="72"/>
      <c r="G95" s="72"/>
      <c r="H95" s="72"/>
    </row>
    <row r="96" spans="1:11">
      <c r="A96" s="72" t="s">
        <v>55</v>
      </c>
      <c r="B96" s="72"/>
      <c r="C96" s="72"/>
      <c r="D96" s="72"/>
      <c r="E96" s="72"/>
      <c r="F96" s="72"/>
      <c r="G96" s="72"/>
      <c r="H96" s="72"/>
    </row>
    <row r="97" spans="1:11" ht="13.8">
      <c r="A97" s="36" t="s">
        <v>21</v>
      </c>
      <c r="B97" s="36" t="s">
        <v>56</v>
      </c>
      <c r="C97" s="36"/>
      <c r="D97" s="36"/>
      <c r="E97" s="36"/>
      <c r="F97" s="36"/>
      <c r="G97" s="36"/>
      <c r="H97" s="36"/>
    </row>
    <row r="98" spans="1:11" ht="13.8">
      <c r="A98" s="36"/>
      <c r="B98" s="36" t="s">
        <v>57</v>
      </c>
      <c r="C98" s="36"/>
      <c r="D98" s="36"/>
      <c r="E98" s="36"/>
      <c r="F98" s="36">
        <f t="shared" ref="F98" si="31">E98-D98</f>
        <v>0</v>
      </c>
      <c r="G98" s="36"/>
      <c r="H98" s="36"/>
    </row>
    <row r="99" spans="1:11" ht="13.8" thickBot="1">
      <c r="A99" s="90" t="s">
        <v>58</v>
      </c>
      <c r="B99" s="91"/>
      <c r="C99" s="91"/>
      <c r="D99" s="91"/>
      <c r="E99" s="91"/>
      <c r="F99" s="91"/>
      <c r="G99" s="91"/>
      <c r="H99" s="92"/>
    </row>
    <row r="100" spans="1:11" ht="13.8">
      <c r="A100" s="36"/>
      <c r="B100" s="38" t="s">
        <v>159</v>
      </c>
      <c r="C100" s="36"/>
      <c r="D100" s="36"/>
      <c r="E100" s="36"/>
      <c r="F100" s="36">
        <f t="shared" ref="F100" si="32">E100-D100</f>
        <v>0</v>
      </c>
      <c r="G100" s="36"/>
      <c r="H100" s="36"/>
    </row>
    <row r="101" spans="1:11" ht="27.6">
      <c r="A101" s="36"/>
      <c r="B101" s="36" t="s">
        <v>60</v>
      </c>
      <c r="C101" s="36"/>
      <c r="D101" s="36"/>
      <c r="E101" s="36"/>
      <c r="F101" s="36"/>
      <c r="G101" s="36"/>
      <c r="H101" s="36"/>
    </row>
    <row r="102" spans="1:11" ht="27.6">
      <c r="A102" s="36" t="s">
        <v>22</v>
      </c>
      <c r="B102" s="36" t="s">
        <v>61</v>
      </c>
      <c r="C102" s="36" t="s">
        <v>12</v>
      </c>
      <c r="D102" s="36"/>
      <c r="E102" s="36"/>
      <c r="F102" s="36"/>
      <c r="G102" s="36" t="s">
        <v>12</v>
      </c>
      <c r="H102" s="36" t="s">
        <v>12</v>
      </c>
    </row>
    <row r="103" spans="1:11" ht="22.8" customHeight="1">
      <c r="A103" s="98" t="s">
        <v>275</v>
      </c>
      <c r="B103" s="98"/>
      <c r="C103" s="98"/>
      <c r="D103" s="98"/>
      <c r="E103" s="98"/>
      <c r="F103" s="98"/>
      <c r="G103" s="98"/>
      <c r="H103" s="98"/>
      <c r="I103" s="98"/>
      <c r="J103" s="98"/>
      <c r="K103" s="98"/>
    </row>
    <row r="104" spans="1:11" ht="18" customHeight="1">
      <c r="A104" s="96" t="s">
        <v>313</v>
      </c>
      <c r="B104" s="96"/>
      <c r="C104" s="96"/>
      <c r="D104" s="96"/>
      <c r="E104" s="96"/>
      <c r="F104" s="96"/>
      <c r="G104" s="96"/>
      <c r="H104" s="96"/>
      <c r="I104" s="96"/>
      <c r="J104" s="96"/>
      <c r="K104" s="96"/>
    </row>
    <row r="105" spans="1:11" ht="18" customHeight="1">
      <c r="A105" s="96" t="s">
        <v>120</v>
      </c>
      <c r="B105" s="99"/>
      <c r="C105" s="99"/>
      <c r="D105" s="99"/>
      <c r="E105" s="99"/>
      <c r="F105" s="99"/>
      <c r="G105" s="99"/>
      <c r="H105" s="99"/>
      <c r="I105" s="99"/>
      <c r="J105" s="99"/>
      <c r="K105" s="99"/>
    </row>
    <row r="106" spans="1:11" ht="46.2" customHeight="1">
      <c r="A106" s="120" t="s">
        <v>314</v>
      </c>
      <c r="B106" s="121"/>
      <c r="C106" s="121"/>
      <c r="D106" s="121"/>
      <c r="E106" s="121"/>
      <c r="F106" s="121"/>
      <c r="G106" s="121"/>
      <c r="H106" s="121"/>
      <c r="I106" s="121"/>
      <c r="J106" s="121"/>
      <c r="K106" s="121"/>
    </row>
    <row r="107" spans="1:11" ht="19.2" customHeight="1">
      <c r="A107" s="96" t="s">
        <v>315</v>
      </c>
      <c r="B107" s="96"/>
      <c r="C107" s="96"/>
      <c r="D107" s="96"/>
      <c r="E107" s="96"/>
      <c r="F107" s="96"/>
      <c r="G107" s="96"/>
      <c r="H107" s="96"/>
      <c r="I107" s="96"/>
      <c r="J107" s="96"/>
      <c r="K107" s="96"/>
    </row>
    <row r="108" spans="1:11" ht="45" customHeight="1">
      <c r="A108" s="96" t="s">
        <v>316</v>
      </c>
      <c r="B108" s="96"/>
      <c r="C108" s="96"/>
      <c r="D108" s="96"/>
      <c r="E108" s="96"/>
      <c r="F108" s="96"/>
      <c r="G108" s="96"/>
      <c r="H108" s="96"/>
      <c r="I108" s="96"/>
      <c r="J108" s="96"/>
      <c r="K108" s="96"/>
    </row>
    <row r="109" spans="1:11" ht="21" customHeight="1">
      <c r="A109" s="96" t="s">
        <v>289</v>
      </c>
      <c r="B109" s="96"/>
      <c r="C109" s="96"/>
      <c r="D109" s="96"/>
      <c r="E109" s="96"/>
      <c r="F109" s="96"/>
      <c r="G109" s="96"/>
      <c r="H109" s="96"/>
      <c r="I109" s="96"/>
      <c r="J109" s="96"/>
      <c r="K109" s="96"/>
    </row>
    <row r="112" spans="1:11" ht="15.6">
      <c r="B112" s="21" t="s">
        <v>144</v>
      </c>
      <c r="C112" s="21"/>
      <c r="D112" s="21"/>
      <c r="E112" s="97" t="s">
        <v>145</v>
      </c>
      <c r="F112" s="97"/>
      <c r="G112" s="97"/>
    </row>
  </sheetData>
  <mergeCells count="73">
    <mergeCell ref="A109:K109"/>
    <mergeCell ref="E112:G112"/>
    <mergeCell ref="A103:K103"/>
    <mergeCell ref="A104:K104"/>
    <mergeCell ref="A105:K105"/>
    <mergeCell ref="A106:K106"/>
    <mergeCell ref="A107:K107"/>
    <mergeCell ref="A108:K108"/>
    <mergeCell ref="A99:H99"/>
    <mergeCell ref="A65:K65"/>
    <mergeCell ref="A68:K68"/>
    <mergeCell ref="A69:K69"/>
    <mergeCell ref="A79:K79"/>
    <mergeCell ref="A80:K80"/>
    <mergeCell ref="A81:K81"/>
    <mergeCell ref="A82:K82"/>
    <mergeCell ref="A84:K84"/>
    <mergeCell ref="A93:H93"/>
    <mergeCell ref="A95:H95"/>
    <mergeCell ref="A96:H96"/>
    <mergeCell ref="A64:K64"/>
    <mergeCell ref="A55:K55"/>
    <mergeCell ref="A56:K56"/>
    <mergeCell ref="A57:K57"/>
    <mergeCell ref="A58:K58"/>
    <mergeCell ref="A59:K59"/>
    <mergeCell ref="A60:K60"/>
    <mergeCell ref="A61:A62"/>
    <mergeCell ref="B61:B62"/>
    <mergeCell ref="C61:E61"/>
    <mergeCell ref="F61:H61"/>
    <mergeCell ref="I61:K61"/>
    <mergeCell ref="C53:E53"/>
    <mergeCell ref="F53:H53"/>
    <mergeCell ref="I53:K53"/>
    <mergeCell ref="C43:E43"/>
    <mergeCell ref="F43:H43"/>
    <mergeCell ref="I43:K43"/>
    <mergeCell ref="A45:K45"/>
    <mergeCell ref="C46:E46"/>
    <mergeCell ref="F46:H46"/>
    <mergeCell ref="I46:K46"/>
    <mergeCell ref="A49:K49"/>
    <mergeCell ref="C50:E50"/>
    <mergeCell ref="F50:H50"/>
    <mergeCell ref="I50:K50"/>
    <mergeCell ref="A52:K52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scale="76" orientation="landscape" verticalDpi="0" r:id="rId1"/>
  <rowBreaks count="4" manualBreakCount="4">
    <brk id="19" max="16383" man="1"/>
    <brk id="49" max="16383" man="1"/>
    <brk id="69" max="16383" man="1"/>
    <brk id="7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K122"/>
  <sheetViews>
    <sheetView view="pageBreakPreview" zoomScale="85" zoomScaleNormal="85" zoomScaleSheetLayoutView="85" workbookViewId="0">
      <selection sqref="A1:XFD1048576"/>
    </sheetView>
  </sheetViews>
  <sheetFormatPr defaultColWidth="34" defaultRowHeight="13.2"/>
  <cols>
    <col min="1" max="1" width="5.5546875" style="12" customWidth="1"/>
    <col min="2" max="2" width="34" style="12"/>
    <col min="3" max="3" width="10.6640625" style="12" customWidth="1"/>
    <col min="4" max="6" width="9.44140625" style="12" customWidth="1"/>
    <col min="7" max="7" width="9.21875" style="12" customWidth="1"/>
    <col min="8" max="10" width="9.44140625" style="12" customWidth="1"/>
    <col min="11" max="11" width="9.33203125" style="12" customWidth="1"/>
    <col min="12" max="16384" width="34" style="12"/>
  </cols>
  <sheetData>
    <row r="1" spans="1:11">
      <c r="H1" s="77" t="s">
        <v>62</v>
      </c>
      <c r="I1" s="77"/>
      <c r="J1" s="77"/>
      <c r="K1" s="77"/>
    </row>
    <row r="2" spans="1:11" ht="29.4" customHeight="1">
      <c r="H2" s="77" t="s">
        <v>63</v>
      </c>
      <c r="I2" s="77"/>
      <c r="J2" s="77"/>
      <c r="K2" s="77"/>
    </row>
    <row r="3" spans="1:11" ht="17.399999999999999">
      <c r="A3" s="78" t="s">
        <v>64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34.799999999999997" customHeight="1">
      <c r="A4" s="42" t="s">
        <v>65</v>
      </c>
      <c r="B4" s="42" t="s">
        <v>129</v>
      </c>
      <c r="C4" s="42"/>
      <c r="D4" s="76" t="s">
        <v>130</v>
      </c>
      <c r="E4" s="76"/>
      <c r="F4" s="76"/>
      <c r="G4" s="76"/>
      <c r="H4" s="76"/>
      <c r="I4" s="76"/>
      <c r="J4" s="76"/>
      <c r="K4" s="76"/>
    </row>
    <row r="5" spans="1:11" ht="18" customHeight="1">
      <c r="A5" s="13"/>
      <c r="B5" s="13" t="s">
        <v>66</v>
      </c>
      <c r="C5" s="13"/>
      <c r="D5" s="79" t="s">
        <v>67</v>
      </c>
      <c r="E5" s="79"/>
      <c r="F5" s="79"/>
      <c r="G5" s="79"/>
      <c r="H5" s="79"/>
      <c r="I5" s="79"/>
      <c r="J5" s="79"/>
      <c r="K5" s="79"/>
    </row>
    <row r="6" spans="1:11" ht="35.4" customHeight="1">
      <c r="A6" s="42" t="s">
        <v>68</v>
      </c>
      <c r="B6" s="42" t="s">
        <v>131</v>
      </c>
      <c r="C6" s="42"/>
      <c r="D6" s="76" t="s">
        <v>130</v>
      </c>
      <c r="E6" s="76"/>
      <c r="F6" s="76"/>
      <c r="G6" s="76"/>
      <c r="H6" s="76"/>
      <c r="I6" s="76"/>
      <c r="J6" s="76"/>
      <c r="K6" s="76"/>
    </row>
    <row r="7" spans="1:11" ht="18" customHeight="1">
      <c r="B7" s="13" t="s">
        <v>66</v>
      </c>
      <c r="D7" s="79" t="s">
        <v>69</v>
      </c>
      <c r="E7" s="79"/>
      <c r="F7" s="79"/>
      <c r="G7" s="79"/>
      <c r="H7" s="79"/>
      <c r="I7" s="79"/>
      <c r="J7" s="79"/>
      <c r="K7" s="79"/>
    </row>
    <row r="8" spans="1:11" s="42" customFormat="1" ht="62.4" customHeight="1">
      <c r="A8" s="42" t="s">
        <v>70</v>
      </c>
      <c r="B8" s="42" t="s">
        <v>240</v>
      </c>
      <c r="C8" s="42">
        <v>1060</v>
      </c>
      <c r="D8" s="122" t="s">
        <v>241</v>
      </c>
      <c r="E8" s="122"/>
      <c r="F8" s="122"/>
      <c r="G8" s="122"/>
      <c r="H8" s="122"/>
      <c r="I8" s="122"/>
      <c r="J8" s="122"/>
      <c r="K8" s="122"/>
    </row>
    <row r="9" spans="1:11" s="13" customFormat="1" ht="18">
      <c r="A9" s="42"/>
      <c r="B9" s="13" t="s">
        <v>66</v>
      </c>
      <c r="C9" s="14" t="s">
        <v>73</v>
      </c>
    </row>
    <row r="10" spans="1:11" s="13" customFormat="1" ht="51" customHeight="1">
      <c r="A10" s="42" t="s">
        <v>74</v>
      </c>
      <c r="B10" s="42" t="s">
        <v>75</v>
      </c>
      <c r="C10" s="114" t="s">
        <v>242</v>
      </c>
      <c r="D10" s="114"/>
      <c r="E10" s="114"/>
      <c r="F10" s="114"/>
      <c r="G10" s="114"/>
      <c r="H10" s="114"/>
      <c r="I10" s="114"/>
      <c r="J10" s="114"/>
      <c r="K10" s="114"/>
    </row>
    <row r="11" spans="1:11" s="13" customFormat="1" ht="16.8" customHeight="1">
      <c r="A11" s="42" t="s">
        <v>76</v>
      </c>
      <c r="B11" s="80" t="s">
        <v>77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1" ht="18" customHeight="1">
      <c r="A12" s="81" t="s">
        <v>78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 ht="16.8" customHeight="1">
      <c r="A13" s="72" t="s">
        <v>0</v>
      </c>
      <c r="B13" s="72" t="s">
        <v>1</v>
      </c>
      <c r="C13" s="75" t="s">
        <v>2</v>
      </c>
      <c r="D13" s="75"/>
      <c r="E13" s="75"/>
      <c r="F13" s="75" t="s">
        <v>3</v>
      </c>
      <c r="G13" s="75"/>
      <c r="H13" s="75"/>
      <c r="I13" s="75" t="s">
        <v>4</v>
      </c>
      <c r="J13" s="75"/>
      <c r="K13" s="75"/>
    </row>
    <row r="14" spans="1:11" ht="20.399999999999999">
      <c r="A14" s="72"/>
      <c r="B14" s="72"/>
      <c r="C14" s="15" t="s">
        <v>79</v>
      </c>
      <c r="D14" s="15" t="s">
        <v>80</v>
      </c>
      <c r="E14" s="15" t="s">
        <v>81</v>
      </c>
      <c r="F14" s="15" t="s">
        <v>79</v>
      </c>
      <c r="G14" s="15" t="s">
        <v>82</v>
      </c>
      <c r="H14" s="15" t="s">
        <v>81</v>
      </c>
      <c r="I14" s="15" t="s">
        <v>83</v>
      </c>
      <c r="J14" s="15" t="s">
        <v>84</v>
      </c>
      <c r="K14" s="15" t="s">
        <v>81</v>
      </c>
    </row>
    <row r="15" spans="1:11" s="16" customFormat="1" ht="10.199999999999999">
      <c r="A15" s="15"/>
      <c r="B15" s="15"/>
      <c r="C15" s="15" t="s">
        <v>85</v>
      </c>
      <c r="D15" s="15" t="s">
        <v>86</v>
      </c>
      <c r="E15" s="15" t="s">
        <v>87</v>
      </c>
      <c r="F15" s="15" t="s">
        <v>88</v>
      </c>
      <c r="G15" s="15" t="s">
        <v>89</v>
      </c>
      <c r="H15" s="15" t="s">
        <v>90</v>
      </c>
      <c r="I15" s="15" t="s">
        <v>91</v>
      </c>
      <c r="J15" s="15" t="s">
        <v>92</v>
      </c>
      <c r="K15" s="15" t="s">
        <v>93</v>
      </c>
    </row>
    <row r="16" spans="1:11" s="14" customFormat="1" ht="13.8">
      <c r="A16" s="37" t="s">
        <v>6</v>
      </c>
      <c r="B16" s="40" t="s">
        <v>123</v>
      </c>
      <c r="C16" s="123">
        <v>178.9</v>
      </c>
      <c r="D16" s="123"/>
      <c r="E16" s="123">
        <f>C16+D16</f>
        <v>178.9</v>
      </c>
      <c r="F16" s="123">
        <v>160.80000000000001</v>
      </c>
      <c r="G16" s="123"/>
      <c r="H16" s="123">
        <f>F16+G16</f>
        <v>160.80000000000001</v>
      </c>
      <c r="I16" s="123">
        <f>C16-F16</f>
        <v>18.099999999999994</v>
      </c>
      <c r="J16" s="123">
        <f>D16-G16</f>
        <v>0</v>
      </c>
      <c r="K16" s="123">
        <f>I16+J16</f>
        <v>18.099999999999994</v>
      </c>
    </row>
    <row r="17" spans="1:11" ht="36.6" customHeight="1">
      <c r="A17" s="81" t="s">
        <v>317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6">
      <c r="A18" s="36"/>
      <c r="B18" s="36" t="s">
        <v>7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42" customHeight="1">
      <c r="A19" s="37">
        <v>1</v>
      </c>
      <c r="B19" s="36" t="s">
        <v>243</v>
      </c>
      <c r="C19" s="115">
        <v>69.12</v>
      </c>
      <c r="D19" s="115"/>
      <c r="E19" s="115">
        <f>C19+D19</f>
        <v>69.12</v>
      </c>
      <c r="F19" s="115">
        <v>69.12</v>
      </c>
      <c r="G19" s="115"/>
      <c r="H19" s="115">
        <f>F19+G19</f>
        <v>69.12</v>
      </c>
      <c r="I19" s="115">
        <f t="shared" ref="I19" si="0">C19-F19</f>
        <v>0</v>
      </c>
      <c r="J19" s="115">
        <f t="shared" ref="J19" si="1">D19-G19</f>
        <v>0</v>
      </c>
      <c r="K19" s="115">
        <f t="shared" ref="K19" si="2">I19+J19</f>
        <v>0</v>
      </c>
    </row>
    <row r="20" spans="1:11" ht="44.4" customHeight="1">
      <c r="A20" s="37">
        <v>2</v>
      </c>
      <c r="B20" s="36" t="s">
        <v>244</v>
      </c>
      <c r="C20" s="115">
        <v>109.78</v>
      </c>
      <c r="D20" s="115"/>
      <c r="E20" s="115">
        <f>C20+D20</f>
        <v>109.78</v>
      </c>
      <c r="F20" s="115">
        <v>91.68</v>
      </c>
      <c r="G20" s="115"/>
      <c r="H20" s="115">
        <f>F20+G20</f>
        <v>91.68</v>
      </c>
      <c r="I20" s="115">
        <f t="shared" ref="I20:J20" si="3">C20-F20</f>
        <v>18.099999999999994</v>
      </c>
      <c r="J20" s="115">
        <f t="shared" si="3"/>
        <v>0</v>
      </c>
      <c r="K20" s="115">
        <f t="shared" ref="K20" si="4">I20+J20</f>
        <v>18.099999999999994</v>
      </c>
    </row>
    <row r="21" spans="1:11" ht="21.6" customHeight="1">
      <c r="A21" s="81" t="s">
        <v>230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</row>
    <row r="22" spans="1:11" ht="36">
      <c r="A22" s="36" t="s">
        <v>8</v>
      </c>
      <c r="B22" s="36" t="s">
        <v>9</v>
      </c>
      <c r="C22" s="17" t="s">
        <v>94</v>
      </c>
      <c r="D22" s="17" t="s">
        <v>95</v>
      </c>
      <c r="E22" s="17" t="s">
        <v>96</v>
      </c>
    </row>
    <row r="23" spans="1:11" ht="13.8">
      <c r="A23" s="36" t="s">
        <v>6</v>
      </c>
      <c r="B23" s="36" t="s">
        <v>11</v>
      </c>
      <c r="C23" s="36" t="s">
        <v>12</v>
      </c>
      <c r="D23" s="36"/>
      <c r="E23" s="36" t="s">
        <v>12</v>
      </c>
    </row>
    <row r="24" spans="1:11" ht="13.8">
      <c r="A24" s="36"/>
      <c r="B24" s="36" t="s">
        <v>13</v>
      </c>
      <c r="C24" s="36"/>
      <c r="D24" s="36"/>
      <c r="E24" s="36"/>
    </row>
    <row r="25" spans="1:11" ht="13.8">
      <c r="A25" s="36" t="s">
        <v>14</v>
      </c>
      <c r="B25" s="36" t="s">
        <v>15</v>
      </c>
      <c r="C25" s="36" t="s">
        <v>12</v>
      </c>
      <c r="D25" s="36"/>
      <c r="E25" s="36" t="s">
        <v>12</v>
      </c>
    </row>
    <row r="26" spans="1:11" ht="13.8">
      <c r="A26" s="36" t="s">
        <v>16</v>
      </c>
      <c r="B26" s="36" t="s">
        <v>17</v>
      </c>
      <c r="C26" s="36" t="s">
        <v>12</v>
      </c>
      <c r="D26" s="36"/>
      <c r="E26" s="36" t="s">
        <v>12</v>
      </c>
    </row>
    <row r="27" spans="1:11">
      <c r="A27" s="72" t="s">
        <v>18</v>
      </c>
      <c r="B27" s="72"/>
      <c r="C27" s="72"/>
      <c r="D27" s="72"/>
      <c r="E27" s="72"/>
    </row>
    <row r="28" spans="1:11" ht="13.8">
      <c r="A28" s="36" t="s">
        <v>19</v>
      </c>
      <c r="B28" s="36" t="s">
        <v>20</v>
      </c>
      <c r="C28" s="37">
        <f>SUM(C30:C33)</f>
        <v>0</v>
      </c>
      <c r="D28" s="37">
        <f t="shared" ref="D28:E28" si="5">SUM(D30:D33)</f>
        <v>0</v>
      </c>
      <c r="E28" s="37">
        <f t="shared" si="5"/>
        <v>0</v>
      </c>
    </row>
    <row r="29" spans="1:11" ht="13.8">
      <c r="A29" s="36"/>
      <c r="B29" s="36" t="s">
        <v>13</v>
      </c>
      <c r="C29" s="37"/>
      <c r="D29" s="37"/>
      <c r="E29" s="37"/>
    </row>
    <row r="30" spans="1:11" ht="13.8">
      <c r="A30" s="36" t="s">
        <v>21</v>
      </c>
      <c r="B30" s="36" t="s">
        <v>15</v>
      </c>
      <c r="C30" s="37"/>
      <c r="D30" s="37"/>
      <c r="E30" s="37">
        <f>C30-D30</f>
        <v>0</v>
      </c>
    </row>
    <row r="31" spans="1:11" ht="13.8">
      <c r="A31" s="36" t="s">
        <v>22</v>
      </c>
      <c r="B31" s="36" t="s">
        <v>23</v>
      </c>
      <c r="C31" s="37"/>
      <c r="D31" s="37"/>
      <c r="E31" s="37">
        <f t="shared" ref="E31:E33" si="6">C31-D31</f>
        <v>0</v>
      </c>
    </row>
    <row r="32" spans="1:11" ht="13.8">
      <c r="A32" s="36" t="s">
        <v>24</v>
      </c>
      <c r="B32" s="36" t="s">
        <v>25</v>
      </c>
      <c r="C32" s="37"/>
      <c r="D32" s="37"/>
      <c r="E32" s="37">
        <f t="shared" si="6"/>
        <v>0</v>
      </c>
    </row>
    <row r="33" spans="1:11" ht="13.8">
      <c r="A33" s="36" t="s">
        <v>26</v>
      </c>
      <c r="B33" s="36" t="s">
        <v>27</v>
      </c>
      <c r="C33" s="37"/>
      <c r="D33" s="37"/>
      <c r="E33" s="37">
        <f t="shared" si="6"/>
        <v>0</v>
      </c>
    </row>
    <row r="34" spans="1:11" ht="37.799999999999997" customHeight="1">
      <c r="A34" s="83" t="s">
        <v>197</v>
      </c>
      <c r="B34" s="72"/>
      <c r="C34" s="72"/>
      <c r="D34" s="72"/>
      <c r="E34" s="72"/>
    </row>
    <row r="35" spans="1:11" ht="13.8">
      <c r="A35" s="36" t="s">
        <v>29</v>
      </c>
      <c r="B35" s="36" t="s">
        <v>30</v>
      </c>
      <c r="C35" s="36" t="s">
        <v>12</v>
      </c>
      <c r="D35" s="36"/>
      <c r="E35" s="36"/>
    </row>
    <row r="36" spans="1:11" ht="13.8">
      <c r="A36" s="36"/>
      <c r="B36" s="36" t="s">
        <v>13</v>
      </c>
      <c r="C36" s="36"/>
      <c r="D36" s="36"/>
      <c r="E36" s="36"/>
    </row>
    <row r="37" spans="1:11" ht="13.8">
      <c r="A37" s="36" t="s">
        <v>31</v>
      </c>
      <c r="B37" s="36" t="s">
        <v>15</v>
      </c>
      <c r="C37" s="36" t="s">
        <v>12</v>
      </c>
      <c r="D37" s="36"/>
      <c r="E37" s="36"/>
    </row>
    <row r="38" spans="1:11" ht="13.8">
      <c r="A38" s="36" t="s">
        <v>32</v>
      </c>
      <c r="B38" s="36" t="s">
        <v>27</v>
      </c>
      <c r="C38" s="36" t="s">
        <v>12</v>
      </c>
      <c r="D38" s="36"/>
      <c r="E38" s="36"/>
    </row>
    <row r="40" spans="1:11" ht="16.2" customHeight="1">
      <c r="A40" s="81" t="s">
        <v>98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2" spans="1:11">
      <c r="A42" s="72" t="s">
        <v>8</v>
      </c>
      <c r="B42" s="72" t="s">
        <v>9</v>
      </c>
      <c r="C42" s="72" t="s">
        <v>33</v>
      </c>
      <c r="D42" s="72"/>
      <c r="E42" s="72"/>
      <c r="F42" s="72" t="s">
        <v>34</v>
      </c>
      <c r="G42" s="72"/>
      <c r="H42" s="72"/>
      <c r="I42" s="72" t="s">
        <v>10</v>
      </c>
      <c r="J42" s="72"/>
      <c r="K42" s="72"/>
    </row>
    <row r="43" spans="1:11" ht="20.399999999999999">
      <c r="A43" s="72"/>
      <c r="B43" s="72"/>
      <c r="C43" s="18" t="s">
        <v>168</v>
      </c>
      <c r="D43" s="18" t="s">
        <v>122</v>
      </c>
      <c r="E43" s="15" t="s">
        <v>81</v>
      </c>
      <c r="F43" s="18" t="s">
        <v>168</v>
      </c>
      <c r="G43" s="18" t="s">
        <v>122</v>
      </c>
      <c r="H43" s="15" t="s">
        <v>81</v>
      </c>
      <c r="I43" s="18" t="s">
        <v>168</v>
      </c>
      <c r="J43" s="18" t="s">
        <v>122</v>
      </c>
      <c r="K43" s="15" t="s">
        <v>81</v>
      </c>
    </row>
    <row r="44" spans="1:11" s="19" customFormat="1" ht="13.8">
      <c r="A44" s="41" t="s">
        <v>99</v>
      </c>
      <c r="B44" s="41" t="s">
        <v>100</v>
      </c>
      <c r="C44" s="84"/>
      <c r="D44" s="84"/>
      <c r="E44" s="84"/>
      <c r="F44" s="84"/>
      <c r="G44" s="84"/>
      <c r="H44" s="84"/>
      <c r="I44" s="84"/>
      <c r="J44" s="84"/>
      <c r="K44" s="84"/>
    </row>
    <row r="45" spans="1:11" ht="39.6">
      <c r="A45" s="36"/>
      <c r="B45" s="22" t="s">
        <v>245</v>
      </c>
      <c r="C45" s="124">
        <v>69120</v>
      </c>
      <c r="D45" s="124"/>
      <c r="E45" s="124">
        <f t="shared" ref="E45" si="7">C45+D45</f>
        <v>69120</v>
      </c>
      <c r="F45" s="124">
        <v>69117.66</v>
      </c>
      <c r="G45" s="124"/>
      <c r="H45" s="124">
        <f t="shared" ref="H45" si="8">F45+G45</f>
        <v>69117.66</v>
      </c>
      <c r="I45" s="124">
        <f t="shared" ref="I45" si="9">F45-C45</f>
        <v>-2.3399999999965075</v>
      </c>
      <c r="J45" s="124">
        <f t="shared" ref="J45" si="10">G45-D45</f>
        <v>0</v>
      </c>
      <c r="K45" s="124">
        <f t="shared" ref="K45" si="11">I45+J45</f>
        <v>-2.3399999999965075</v>
      </c>
    </row>
    <row r="46" spans="1:11" ht="43.2" customHeight="1">
      <c r="A46" s="36"/>
      <c r="B46" s="24" t="s">
        <v>250</v>
      </c>
      <c r="C46" s="125">
        <v>109780</v>
      </c>
      <c r="D46" s="125"/>
      <c r="E46" s="125">
        <f t="shared" ref="E46" si="12">C46+D46</f>
        <v>109780</v>
      </c>
      <c r="F46" s="125">
        <v>91664.79</v>
      </c>
      <c r="G46" s="125"/>
      <c r="H46" s="125">
        <f t="shared" ref="H46" si="13">F46+G46</f>
        <v>91664.79</v>
      </c>
      <c r="I46" s="125">
        <f t="shared" ref="I46:J46" si="14">F46-C46</f>
        <v>-18115.210000000006</v>
      </c>
      <c r="J46" s="125">
        <f t="shared" si="14"/>
        <v>0</v>
      </c>
      <c r="K46" s="125">
        <f t="shared" ref="K46" si="15">I46+J46</f>
        <v>-18115.210000000006</v>
      </c>
    </row>
    <row r="47" spans="1:11" ht="32.4" customHeight="1">
      <c r="A47" s="71" t="s">
        <v>318</v>
      </c>
      <c r="B47" s="84"/>
      <c r="C47" s="84"/>
      <c r="D47" s="84"/>
      <c r="E47" s="84"/>
      <c r="F47" s="84"/>
      <c r="G47" s="84"/>
      <c r="H47" s="84"/>
      <c r="I47" s="84"/>
      <c r="J47" s="84"/>
      <c r="K47" s="84"/>
    </row>
    <row r="48" spans="1:11" s="19" customFormat="1" ht="13.8">
      <c r="A48" s="41" t="s">
        <v>101</v>
      </c>
      <c r="B48" s="41" t="s">
        <v>102</v>
      </c>
      <c r="C48" s="84"/>
      <c r="D48" s="84"/>
      <c r="E48" s="84"/>
      <c r="F48" s="84"/>
      <c r="G48" s="84"/>
      <c r="H48" s="84"/>
      <c r="I48" s="84"/>
      <c r="J48" s="84"/>
      <c r="K48" s="84"/>
    </row>
    <row r="49" spans="1:11" ht="39.6">
      <c r="A49" s="36"/>
      <c r="B49" s="22" t="s">
        <v>246</v>
      </c>
      <c r="C49" s="37">
        <v>115</v>
      </c>
      <c r="D49" s="37"/>
      <c r="E49" s="37">
        <f>C49+D49</f>
        <v>115</v>
      </c>
      <c r="F49" s="37">
        <v>115</v>
      </c>
      <c r="G49" s="37"/>
      <c r="H49" s="37">
        <f>F49+G49</f>
        <v>115</v>
      </c>
      <c r="I49" s="37">
        <f t="shared" ref="I49:J52" si="16">F49-C49</f>
        <v>0</v>
      </c>
      <c r="J49" s="37">
        <f t="shared" si="16"/>
        <v>0</v>
      </c>
      <c r="K49" s="37">
        <f>I49+J49</f>
        <v>0</v>
      </c>
    </row>
    <row r="50" spans="1:11" ht="26.4">
      <c r="A50" s="36"/>
      <c r="B50" s="22" t="s">
        <v>247</v>
      </c>
      <c r="C50" s="37">
        <v>115</v>
      </c>
      <c r="D50" s="37"/>
      <c r="E50" s="37">
        <f>C50+D50</f>
        <v>115</v>
      </c>
      <c r="F50" s="37">
        <v>115</v>
      </c>
      <c r="G50" s="37"/>
      <c r="H50" s="37">
        <f>F50+G50</f>
        <v>115</v>
      </c>
      <c r="I50" s="37">
        <f t="shared" si="16"/>
        <v>0</v>
      </c>
      <c r="J50" s="37">
        <f t="shared" si="16"/>
        <v>0</v>
      </c>
      <c r="K50" s="37">
        <f>I50+J50</f>
        <v>0</v>
      </c>
    </row>
    <row r="51" spans="1:11" ht="52.8">
      <c r="A51" s="36"/>
      <c r="B51" s="24" t="s">
        <v>251</v>
      </c>
      <c r="C51" s="37">
        <v>33</v>
      </c>
      <c r="D51" s="37"/>
      <c r="E51" s="37">
        <f>C51+D51</f>
        <v>33</v>
      </c>
      <c r="F51" s="37">
        <v>33</v>
      </c>
      <c r="G51" s="37"/>
      <c r="H51" s="37">
        <f>F51+G51</f>
        <v>33</v>
      </c>
      <c r="I51" s="37">
        <f t="shared" si="16"/>
        <v>0</v>
      </c>
      <c r="J51" s="37">
        <f t="shared" si="16"/>
        <v>0</v>
      </c>
      <c r="K51" s="37">
        <f>I51+J51</f>
        <v>0</v>
      </c>
    </row>
    <row r="52" spans="1:11" ht="52.8">
      <c r="A52" s="36"/>
      <c r="B52" s="24" t="s">
        <v>252</v>
      </c>
      <c r="C52" s="37">
        <v>33</v>
      </c>
      <c r="D52" s="37"/>
      <c r="E52" s="37">
        <f>C52+D52</f>
        <v>33</v>
      </c>
      <c r="F52" s="37">
        <v>33</v>
      </c>
      <c r="G52" s="37"/>
      <c r="H52" s="37">
        <f>F52+G52</f>
        <v>33</v>
      </c>
      <c r="I52" s="37">
        <f t="shared" si="16"/>
        <v>0</v>
      </c>
      <c r="J52" s="37">
        <f t="shared" si="16"/>
        <v>0</v>
      </c>
      <c r="K52" s="37">
        <f>I52+J52</f>
        <v>0</v>
      </c>
    </row>
    <row r="53" spans="1:11" ht="16.2" customHeight="1">
      <c r="A53" s="71" t="s">
        <v>234</v>
      </c>
      <c r="B53" s="72"/>
      <c r="C53" s="72"/>
      <c r="D53" s="72"/>
      <c r="E53" s="72"/>
      <c r="F53" s="72"/>
      <c r="G53" s="72"/>
      <c r="H53" s="72"/>
      <c r="I53" s="72"/>
      <c r="J53" s="72"/>
      <c r="K53" s="72"/>
    </row>
    <row r="54" spans="1:11" s="19" customFormat="1" ht="13.8">
      <c r="A54" s="41" t="s">
        <v>103</v>
      </c>
      <c r="B54" s="41" t="s">
        <v>104</v>
      </c>
      <c r="C54" s="84"/>
      <c r="D54" s="84"/>
      <c r="E54" s="84"/>
      <c r="F54" s="84"/>
      <c r="G54" s="84"/>
      <c r="H54" s="84"/>
      <c r="I54" s="84"/>
      <c r="J54" s="84"/>
      <c r="K54" s="84"/>
    </row>
    <row r="55" spans="1:11" ht="27.6">
      <c r="A55" s="36"/>
      <c r="B55" s="23" t="s">
        <v>248</v>
      </c>
      <c r="C55" s="37">
        <v>46.23</v>
      </c>
      <c r="D55" s="37"/>
      <c r="E55" s="37">
        <f t="shared" ref="E55" si="17">C55+D55</f>
        <v>46.23</v>
      </c>
      <c r="F55" s="37">
        <v>46.23</v>
      </c>
      <c r="G55" s="37"/>
      <c r="H55" s="37">
        <f t="shared" ref="H55" si="18">F55+G55</f>
        <v>46.23</v>
      </c>
      <c r="I55" s="37">
        <f t="shared" ref="I55" si="19">F55-C55</f>
        <v>0</v>
      </c>
      <c r="J55" s="37">
        <f t="shared" ref="J55" si="20">G55-D55</f>
        <v>0</v>
      </c>
      <c r="K55" s="37">
        <f t="shared" ref="K55" si="21">I55+J55</f>
        <v>0</v>
      </c>
    </row>
    <row r="56" spans="1:11" ht="55.2">
      <c r="A56" s="36"/>
      <c r="B56" s="25" t="s">
        <v>253</v>
      </c>
      <c r="C56" s="37">
        <v>277.22000000000003</v>
      </c>
      <c r="D56" s="37"/>
      <c r="E56" s="37">
        <f t="shared" ref="E56" si="22">C56+D56</f>
        <v>277.22000000000003</v>
      </c>
      <c r="F56" s="37">
        <v>231.48</v>
      </c>
      <c r="G56" s="37"/>
      <c r="H56" s="37">
        <f t="shared" ref="H56" si="23">F56+G56</f>
        <v>231.48</v>
      </c>
      <c r="I56" s="37">
        <f t="shared" ref="I56:J56" si="24">F56-C56</f>
        <v>-45.740000000000038</v>
      </c>
      <c r="J56" s="37">
        <f t="shared" si="24"/>
        <v>0</v>
      </c>
      <c r="K56" s="37">
        <f t="shared" ref="K56" si="25">I56+J56</f>
        <v>-45.740000000000038</v>
      </c>
    </row>
    <row r="57" spans="1:11" ht="29.4" customHeight="1">
      <c r="A57" s="83" t="s">
        <v>319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</row>
    <row r="58" spans="1:11" s="19" customFormat="1" ht="13.8">
      <c r="A58" s="41">
        <v>4</v>
      </c>
      <c r="B58" s="35" t="s">
        <v>127</v>
      </c>
      <c r="C58" s="84"/>
      <c r="D58" s="84"/>
      <c r="E58" s="84"/>
      <c r="F58" s="84"/>
      <c r="G58" s="84"/>
      <c r="H58" s="84"/>
      <c r="I58" s="84"/>
      <c r="J58" s="84"/>
      <c r="K58" s="84"/>
    </row>
    <row r="59" spans="1:11" ht="39.6">
      <c r="A59" s="36"/>
      <c r="B59" s="22" t="s">
        <v>249</v>
      </c>
      <c r="C59" s="37">
        <v>100</v>
      </c>
      <c r="D59" s="37"/>
      <c r="E59" s="37">
        <f t="shared" ref="E59" si="26">C59+D59</f>
        <v>100</v>
      </c>
      <c r="F59" s="37">
        <v>100</v>
      </c>
      <c r="G59" s="37"/>
      <c r="H59" s="37">
        <f t="shared" ref="H59" si="27">F59+G59</f>
        <v>100</v>
      </c>
      <c r="I59" s="37">
        <f t="shared" ref="I59" si="28">F59-C59</f>
        <v>0</v>
      </c>
      <c r="J59" s="37">
        <f t="shared" ref="J59" si="29">G59-D59</f>
        <v>0</v>
      </c>
      <c r="K59" s="37">
        <f t="shared" ref="K59" si="30">I59+J59</f>
        <v>0</v>
      </c>
    </row>
    <row r="60" spans="1:11" ht="66">
      <c r="A60" s="36"/>
      <c r="B60" s="24" t="s">
        <v>254</v>
      </c>
      <c r="C60" s="37">
        <v>100</v>
      </c>
      <c r="D60" s="37"/>
      <c r="E60" s="37">
        <f t="shared" ref="E60" si="31">C60+D60</f>
        <v>100</v>
      </c>
      <c r="F60" s="37">
        <v>100</v>
      </c>
      <c r="G60" s="37"/>
      <c r="H60" s="37">
        <f t="shared" ref="H60" si="32">F60+G60</f>
        <v>100</v>
      </c>
      <c r="I60" s="37">
        <f t="shared" ref="I60:J60" si="33">F60-C60</f>
        <v>0</v>
      </c>
      <c r="J60" s="37">
        <f t="shared" si="33"/>
        <v>0</v>
      </c>
      <c r="K60" s="37">
        <f t="shared" ref="K60" si="34">I60+J60</f>
        <v>0</v>
      </c>
    </row>
    <row r="61" spans="1:11" ht="14.4" customHeight="1">
      <c r="A61" s="71" t="s">
        <v>128</v>
      </c>
      <c r="B61" s="72"/>
      <c r="C61" s="72"/>
      <c r="D61" s="72"/>
      <c r="E61" s="72"/>
      <c r="F61" s="72"/>
      <c r="G61" s="72"/>
      <c r="H61" s="72"/>
      <c r="I61" s="72"/>
      <c r="J61" s="72"/>
      <c r="K61" s="72"/>
    </row>
    <row r="62" spans="1:11" ht="33" customHeight="1">
      <c r="A62" s="85" t="s">
        <v>106</v>
      </c>
      <c r="B62" s="86"/>
      <c r="C62" s="86"/>
      <c r="D62" s="86"/>
      <c r="E62" s="86"/>
      <c r="F62" s="86"/>
      <c r="G62" s="86"/>
      <c r="H62" s="86"/>
      <c r="I62" s="86"/>
      <c r="J62" s="86"/>
      <c r="K62" s="86"/>
    </row>
    <row r="63" spans="1:11" ht="13.2" customHeight="1">
      <c r="A63" s="116" t="s">
        <v>255</v>
      </c>
      <c r="B63" s="116"/>
      <c r="C63" s="116"/>
      <c r="D63" s="116"/>
      <c r="E63" s="116"/>
      <c r="F63" s="116"/>
      <c r="G63" s="116"/>
      <c r="H63" s="116"/>
      <c r="I63" s="116"/>
      <c r="J63" s="116"/>
      <c r="K63" s="116"/>
    </row>
    <row r="64" spans="1:11" ht="13.2" customHeight="1">
      <c r="A64" s="87" t="s">
        <v>107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>
      <c r="A65" s="116" t="s">
        <v>108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</row>
    <row r="66" spans="1:11" ht="17.399999999999999" customHeight="1">
      <c r="A66" s="88" t="s">
        <v>38</v>
      </c>
      <c r="B66" s="88"/>
      <c r="C66" s="88"/>
      <c r="D66" s="88"/>
      <c r="E66" s="88"/>
      <c r="F66" s="88"/>
      <c r="G66" s="88"/>
      <c r="H66" s="88"/>
      <c r="I66" s="88"/>
      <c r="J66" s="88"/>
      <c r="K66" s="88"/>
    </row>
    <row r="67" spans="1:11" ht="28.2" customHeight="1">
      <c r="A67" s="72" t="s">
        <v>8</v>
      </c>
      <c r="B67" s="72" t="s">
        <v>9</v>
      </c>
      <c r="C67" s="75" t="s">
        <v>39</v>
      </c>
      <c r="D67" s="75"/>
      <c r="E67" s="75"/>
      <c r="F67" s="75" t="s">
        <v>40</v>
      </c>
      <c r="G67" s="75"/>
      <c r="H67" s="75"/>
      <c r="I67" s="89" t="s">
        <v>109</v>
      </c>
      <c r="J67" s="75"/>
      <c r="K67" s="75"/>
    </row>
    <row r="68" spans="1:11" s="16" customFormat="1" ht="20.399999999999999" customHeight="1">
      <c r="A68" s="72"/>
      <c r="B68" s="72"/>
      <c r="C68" s="15" t="s">
        <v>79</v>
      </c>
      <c r="D68" s="15" t="s">
        <v>80</v>
      </c>
      <c r="E68" s="15" t="s">
        <v>81</v>
      </c>
      <c r="F68" s="15" t="s">
        <v>79</v>
      </c>
      <c r="G68" s="15" t="s">
        <v>80</v>
      </c>
      <c r="H68" s="15" t="s">
        <v>81</v>
      </c>
      <c r="I68" s="15" t="s">
        <v>79</v>
      </c>
      <c r="J68" s="15" t="s">
        <v>80</v>
      </c>
      <c r="K68" s="15" t="s">
        <v>81</v>
      </c>
    </row>
    <row r="69" spans="1:11" ht="13.8">
      <c r="A69" s="36"/>
      <c r="B69" s="36" t="s">
        <v>41</v>
      </c>
      <c r="C69" s="123">
        <v>150.1</v>
      </c>
      <c r="D69" s="123"/>
      <c r="E69" s="123">
        <f>C69+D69</f>
        <v>150.1</v>
      </c>
      <c r="F69" s="123">
        <v>160.80000000000001</v>
      </c>
      <c r="G69" s="123"/>
      <c r="H69" s="123">
        <f>F69+G69</f>
        <v>160.80000000000001</v>
      </c>
      <c r="I69" s="115">
        <f>F69/C69*100-100</f>
        <v>7.1285809460359957</v>
      </c>
      <c r="J69" s="115"/>
      <c r="K69" s="115">
        <f>H69/E69*100-100</f>
        <v>7.1285809460359957</v>
      </c>
    </row>
    <row r="70" spans="1:11" ht="28.8" customHeight="1">
      <c r="A70" s="74" t="s">
        <v>110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</row>
    <row r="71" spans="1:11" ht="20.399999999999999" customHeight="1">
      <c r="A71" s="118" t="s">
        <v>256</v>
      </c>
      <c r="B71" s="118"/>
      <c r="C71" s="118"/>
      <c r="D71" s="118"/>
      <c r="E71" s="118"/>
      <c r="F71" s="118"/>
      <c r="G71" s="118"/>
      <c r="H71" s="118"/>
      <c r="I71" s="118"/>
      <c r="J71" s="118"/>
      <c r="K71" s="118"/>
    </row>
    <row r="72" spans="1:11" ht="13.8">
      <c r="A72" s="36"/>
      <c r="B72" s="36" t="s">
        <v>13</v>
      </c>
      <c r="C72" s="36"/>
      <c r="D72" s="36"/>
      <c r="E72" s="36"/>
      <c r="F72" s="20"/>
      <c r="G72" s="20"/>
      <c r="H72" s="20"/>
      <c r="I72" s="20"/>
      <c r="J72" s="20"/>
      <c r="K72" s="20"/>
    </row>
    <row r="73" spans="1:11" ht="39.6">
      <c r="A73" s="36"/>
      <c r="B73" s="36" t="s">
        <v>243</v>
      </c>
      <c r="C73" s="123">
        <v>61.1</v>
      </c>
      <c r="D73" s="123"/>
      <c r="E73" s="123">
        <f>C73+D73</f>
        <v>61.1</v>
      </c>
      <c r="F73" s="115">
        <v>69.12</v>
      </c>
      <c r="G73" s="37"/>
      <c r="H73" s="37">
        <f>F73+G73</f>
        <v>69.12</v>
      </c>
      <c r="I73" s="117">
        <f>F73/C73*100-100</f>
        <v>13.126022913256946</v>
      </c>
      <c r="J73" s="117"/>
      <c r="K73" s="117">
        <f>H73/E73*100-100</f>
        <v>13.126022913256946</v>
      </c>
    </row>
    <row r="74" spans="1:11" ht="39.6">
      <c r="A74" s="36"/>
      <c r="B74" s="36" t="s">
        <v>244</v>
      </c>
      <c r="C74" s="123">
        <v>89</v>
      </c>
      <c r="D74" s="123"/>
      <c r="E74" s="123">
        <f>C74+D74</f>
        <v>89</v>
      </c>
      <c r="F74" s="115">
        <v>91.68</v>
      </c>
      <c r="G74" s="37"/>
      <c r="H74" s="37">
        <f>F74+G74</f>
        <v>91.68</v>
      </c>
      <c r="I74" s="117">
        <f>F74/C74*100-100</f>
        <v>3.0112359550561933</v>
      </c>
      <c r="J74" s="117"/>
      <c r="K74" s="117">
        <f>H74/E74*100-100</f>
        <v>3.0112359550561933</v>
      </c>
    </row>
    <row r="75" spans="1:11" ht="30.6" customHeight="1">
      <c r="A75" s="93" t="s">
        <v>112</v>
      </c>
      <c r="B75" s="75"/>
      <c r="C75" s="75"/>
      <c r="D75" s="75"/>
      <c r="E75" s="75"/>
      <c r="F75" s="75"/>
      <c r="G75" s="75"/>
      <c r="H75" s="75"/>
      <c r="I75" s="75"/>
      <c r="J75" s="75"/>
      <c r="K75" s="75"/>
    </row>
    <row r="76" spans="1:11" ht="20.399999999999999" customHeight="1">
      <c r="A76" s="118" t="s">
        <v>256</v>
      </c>
      <c r="B76" s="118"/>
      <c r="C76" s="118"/>
      <c r="D76" s="118"/>
      <c r="E76" s="118"/>
      <c r="F76" s="118"/>
      <c r="G76" s="118"/>
      <c r="H76" s="118"/>
      <c r="I76" s="118"/>
      <c r="J76" s="118"/>
      <c r="K76" s="118"/>
    </row>
    <row r="77" spans="1:11" s="19" customFormat="1" ht="13.8">
      <c r="A77" s="41" t="s">
        <v>99</v>
      </c>
      <c r="B77" s="41" t="s">
        <v>211</v>
      </c>
      <c r="C77" s="37"/>
      <c r="D77" s="37"/>
      <c r="E77" s="37"/>
      <c r="F77" s="37"/>
      <c r="G77" s="37"/>
      <c r="H77" s="37"/>
      <c r="I77" s="117"/>
      <c r="J77" s="117"/>
      <c r="K77" s="117"/>
    </row>
    <row r="78" spans="1:11" ht="39.6">
      <c r="A78" s="36"/>
      <c r="B78" s="22" t="s">
        <v>245</v>
      </c>
      <c r="C78" s="17">
        <v>61053.8</v>
      </c>
      <c r="D78" s="17"/>
      <c r="E78" s="17">
        <f t="shared" ref="E78" si="35">C78+D78</f>
        <v>61053.8</v>
      </c>
      <c r="F78" s="124">
        <v>69117.66</v>
      </c>
      <c r="G78" s="17"/>
      <c r="H78" s="17">
        <f t="shared" ref="H78" si="36">F78+G78</f>
        <v>69117.66</v>
      </c>
      <c r="I78" s="126">
        <f>F78/C78*100-100</f>
        <v>13.207793781877626</v>
      </c>
      <c r="J78" s="126"/>
      <c r="K78" s="126">
        <f t="shared" ref="K78" si="37">H78/E78*100-100</f>
        <v>13.207793781877626</v>
      </c>
    </row>
    <row r="79" spans="1:11" ht="52.8">
      <c r="A79" s="36"/>
      <c r="B79" s="24" t="s">
        <v>250</v>
      </c>
      <c r="C79" s="17">
        <v>89053.55</v>
      </c>
      <c r="D79" s="17"/>
      <c r="E79" s="17">
        <f t="shared" ref="E79" si="38">C79+D79</f>
        <v>89053.55</v>
      </c>
      <c r="F79" s="125">
        <v>91664.79</v>
      </c>
      <c r="G79" s="17"/>
      <c r="H79" s="17">
        <f t="shared" ref="H79" si="39">F79+G79</f>
        <v>91664.79</v>
      </c>
      <c r="I79" s="126">
        <f>F79/C79*100-100</f>
        <v>2.9322132582024949</v>
      </c>
      <c r="J79" s="126"/>
      <c r="K79" s="126">
        <f t="shared" ref="K79" si="40">H79/E79*100-100</f>
        <v>2.9322132582024949</v>
      </c>
    </row>
    <row r="80" spans="1:11" s="19" customFormat="1" ht="13.8">
      <c r="A80" s="41" t="s">
        <v>101</v>
      </c>
      <c r="B80" s="41" t="s">
        <v>212</v>
      </c>
      <c r="C80" s="39"/>
      <c r="D80" s="39"/>
      <c r="E80" s="39"/>
      <c r="F80" s="39"/>
      <c r="G80" s="39"/>
      <c r="H80" s="39"/>
      <c r="I80" s="117"/>
      <c r="J80" s="117"/>
      <c r="K80" s="117"/>
    </row>
    <row r="81" spans="1:11" ht="39.6">
      <c r="A81" s="36"/>
      <c r="B81" s="22" t="s">
        <v>246</v>
      </c>
      <c r="C81" s="37">
        <v>114</v>
      </c>
      <c r="D81" s="37"/>
      <c r="E81" s="37">
        <f>C81+D81</f>
        <v>114</v>
      </c>
      <c r="F81" s="37">
        <v>115</v>
      </c>
      <c r="G81" s="37"/>
      <c r="H81" s="37">
        <f t="shared" ref="H81:H82" si="41">F81+G81</f>
        <v>115</v>
      </c>
      <c r="I81" s="117">
        <f t="shared" ref="I81:I82" si="42">F81/C81*100-100</f>
        <v>0.87719298245613686</v>
      </c>
      <c r="J81" s="117"/>
      <c r="K81" s="117">
        <f t="shared" ref="K81:K82" si="43">H81/E81*100-100</f>
        <v>0.87719298245613686</v>
      </c>
    </row>
    <row r="82" spans="1:11" ht="26.4">
      <c r="A82" s="36"/>
      <c r="B82" s="22" t="s">
        <v>247</v>
      </c>
      <c r="C82" s="37">
        <v>114</v>
      </c>
      <c r="D82" s="37"/>
      <c r="E82" s="37">
        <f>C82+D82</f>
        <v>114</v>
      </c>
      <c r="F82" s="37">
        <v>115</v>
      </c>
      <c r="G82" s="37"/>
      <c r="H82" s="37">
        <f t="shared" si="41"/>
        <v>115</v>
      </c>
      <c r="I82" s="117">
        <f t="shared" si="42"/>
        <v>0.87719298245613686</v>
      </c>
      <c r="J82" s="117"/>
      <c r="K82" s="117">
        <f t="shared" si="43"/>
        <v>0.87719298245613686</v>
      </c>
    </row>
    <row r="83" spans="1:11" ht="52.8">
      <c r="A83" s="36"/>
      <c r="B83" s="24" t="s">
        <v>251</v>
      </c>
      <c r="C83" s="37">
        <v>32</v>
      </c>
      <c r="D83" s="37"/>
      <c r="E83" s="37">
        <f>C83+D83</f>
        <v>32</v>
      </c>
      <c r="F83" s="37">
        <v>33</v>
      </c>
      <c r="G83" s="37"/>
      <c r="H83" s="37">
        <f t="shared" ref="H83:H84" si="44">F83+G83</f>
        <v>33</v>
      </c>
      <c r="I83" s="117">
        <f t="shared" ref="I83:I84" si="45">F83/C83*100-100</f>
        <v>3.125</v>
      </c>
      <c r="J83" s="117"/>
      <c r="K83" s="117">
        <f t="shared" ref="K83:K84" si="46">H83/E83*100-100</f>
        <v>3.125</v>
      </c>
    </row>
    <row r="84" spans="1:11" ht="52.8">
      <c r="A84" s="36"/>
      <c r="B84" s="24" t="s">
        <v>252</v>
      </c>
      <c r="C84" s="37">
        <v>32</v>
      </c>
      <c r="D84" s="37"/>
      <c r="E84" s="37">
        <f>C84+D84</f>
        <v>32</v>
      </c>
      <c r="F84" s="37">
        <v>33</v>
      </c>
      <c r="G84" s="37"/>
      <c r="H84" s="37">
        <f t="shared" si="44"/>
        <v>33</v>
      </c>
      <c r="I84" s="117">
        <f t="shared" si="45"/>
        <v>3.125</v>
      </c>
      <c r="J84" s="117"/>
      <c r="K84" s="117">
        <f t="shared" si="46"/>
        <v>3.125</v>
      </c>
    </row>
    <row r="85" spans="1:11" s="19" customFormat="1" ht="13.8">
      <c r="A85" s="41" t="s">
        <v>103</v>
      </c>
      <c r="B85" s="41" t="s">
        <v>213</v>
      </c>
      <c r="C85" s="39"/>
      <c r="D85" s="39"/>
      <c r="E85" s="39"/>
      <c r="F85" s="39"/>
      <c r="G85" s="39"/>
      <c r="H85" s="39"/>
      <c r="I85" s="117"/>
      <c r="J85" s="117"/>
      <c r="K85" s="117"/>
    </row>
    <row r="86" spans="1:11" ht="27.6">
      <c r="A86" s="36"/>
      <c r="B86" s="23" t="s">
        <v>248</v>
      </c>
      <c r="C86" s="37">
        <v>44.7</v>
      </c>
      <c r="D86" s="37"/>
      <c r="E86" s="37">
        <f>C86+D86</f>
        <v>44.7</v>
      </c>
      <c r="F86" s="37">
        <v>46.23</v>
      </c>
      <c r="G86" s="37"/>
      <c r="H86" s="37">
        <f t="shared" ref="H86" si="47">F86+G86</f>
        <v>46.23</v>
      </c>
      <c r="I86" s="117">
        <f t="shared" ref="I86" si="48">F86/C86*100-100</f>
        <v>3.4228187919462982</v>
      </c>
      <c r="J86" s="117"/>
      <c r="K86" s="117">
        <f t="shared" ref="K86" si="49">H86/E86*100-100</f>
        <v>3.4228187919462982</v>
      </c>
    </row>
    <row r="87" spans="1:11" ht="55.2">
      <c r="A87" s="36"/>
      <c r="B87" s="25" t="s">
        <v>253</v>
      </c>
      <c r="C87" s="37">
        <v>256.60000000000002</v>
      </c>
      <c r="D87" s="37"/>
      <c r="E87" s="37">
        <f>C87+D87</f>
        <v>256.60000000000002</v>
      </c>
      <c r="F87" s="37">
        <v>231.48</v>
      </c>
      <c r="G87" s="37"/>
      <c r="H87" s="37">
        <f t="shared" ref="H87" si="50">F87+G87</f>
        <v>231.48</v>
      </c>
      <c r="I87" s="117">
        <f t="shared" ref="I87" si="51">F87/C87*100-100</f>
        <v>-9.7895557287607176</v>
      </c>
      <c r="J87" s="117"/>
      <c r="K87" s="117">
        <f t="shared" ref="K87" si="52">H87/E87*100-100</f>
        <v>-9.7895557287607176</v>
      </c>
    </row>
    <row r="88" spans="1:11" s="19" customFormat="1">
      <c r="A88" s="41">
        <v>4</v>
      </c>
      <c r="B88" s="41" t="s">
        <v>127</v>
      </c>
      <c r="C88" s="39"/>
      <c r="D88" s="39"/>
      <c r="E88" s="39"/>
      <c r="F88" s="39"/>
      <c r="G88" s="39"/>
      <c r="H88" s="39"/>
      <c r="I88" s="117"/>
      <c r="J88" s="117"/>
      <c r="K88" s="117"/>
    </row>
    <row r="89" spans="1:11" ht="39.6">
      <c r="A89" s="36"/>
      <c r="B89" s="22" t="s">
        <v>249</v>
      </c>
      <c r="C89" s="37">
        <v>100</v>
      </c>
      <c r="D89" s="37"/>
      <c r="E89" s="37">
        <f t="shared" ref="E89" si="53">C89+D89</f>
        <v>100</v>
      </c>
      <c r="F89" s="37">
        <v>100</v>
      </c>
      <c r="G89" s="37"/>
      <c r="H89" s="37">
        <f t="shared" ref="H89" si="54">F89+G89</f>
        <v>100</v>
      </c>
      <c r="I89" s="117">
        <f t="shared" ref="I89" si="55">F89/C89*100-100</f>
        <v>0</v>
      </c>
      <c r="J89" s="117"/>
      <c r="K89" s="117">
        <f t="shared" ref="K89" si="56">H89/E89*100-100</f>
        <v>0</v>
      </c>
    </row>
    <row r="90" spans="1:11" ht="66">
      <c r="A90" s="36"/>
      <c r="B90" s="24" t="s">
        <v>254</v>
      </c>
      <c r="C90" s="37">
        <v>100</v>
      </c>
      <c r="D90" s="37"/>
      <c r="E90" s="37">
        <f t="shared" ref="E90" si="57">C90+D90</f>
        <v>100</v>
      </c>
      <c r="F90" s="37">
        <v>100</v>
      </c>
      <c r="G90" s="37"/>
      <c r="H90" s="37">
        <f t="shared" ref="H90" si="58">F90+G90</f>
        <v>100</v>
      </c>
      <c r="I90" s="117">
        <f t="shared" ref="I90" si="59">F90/C90*100-100</f>
        <v>0</v>
      </c>
      <c r="J90" s="117"/>
      <c r="K90" s="117">
        <f t="shared" ref="K90" si="60">H90/E90*100-100</f>
        <v>0</v>
      </c>
    </row>
    <row r="91" spans="1:11" ht="17.399999999999999" customHeight="1">
      <c r="A91" s="93" t="s">
        <v>111</v>
      </c>
      <c r="B91" s="93"/>
      <c r="C91" s="93"/>
      <c r="D91" s="93"/>
      <c r="E91" s="93"/>
      <c r="F91" s="93"/>
      <c r="G91" s="93"/>
      <c r="H91" s="93"/>
      <c r="I91" s="93"/>
      <c r="J91" s="93"/>
      <c r="K91" s="93"/>
    </row>
    <row r="92" spans="1:11" ht="30" customHeight="1">
      <c r="A92" s="119" t="s">
        <v>257</v>
      </c>
      <c r="B92" s="119"/>
      <c r="C92" s="119"/>
      <c r="D92" s="119"/>
      <c r="E92" s="119"/>
      <c r="F92" s="119"/>
      <c r="G92" s="119"/>
      <c r="H92" s="119"/>
      <c r="I92" s="119"/>
      <c r="J92" s="119"/>
      <c r="K92" s="119"/>
    </row>
    <row r="93" spans="1:11" ht="13.8" customHeight="1">
      <c r="A93" s="94" t="s">
        <v>113</v>
      </c>
      <c r="B93" s="94"/>
      <c r="C93" s="94"/>
      <c r="D93" s="94"/>
      <c r="E93" s="94"/>
      <c r="F93" s="94"/>
      <c r="G93" s="94"/>
      <c r="H93" s="94"/>
      <c r="I93" s="94"/>
      <c r="J93" s="94"/>
      <c r="K93" s="94"/>
    </row>
    <row r="94" spans="1:11" ht="13.2" customHeight="1">
      <c r="A94" s="116" t="s">
        <v>114</v>
      </c>
      <c r="B94" s="116"/>
      <c r="C94" s="116"/>
      <c r="D94" s="116"/>
      <c r="E94" s="116"/>
      <c r="F94" s="116"/>
      <c r="G94" s="116"/>
      <c r="H94" s="116"/>
      <c r="I94" s="116"/>
      <c r="J94" s="116"/>
      <c r="K94" s="116"/>
    </row>
    <row r="96" spans="1:11" ht="15" customHeight="1">
      <c r="A96" s="95" t="s">
        <v>124</v>
      </c>
      <c r="B96" s="88"/>
      <c r="C96" s="88"/>
      <c r="D96" s="88"/>
      <c r="E96" s="88"/>
      <c r="F96" s="88"/>
      <c r="G96" s="88"/>
      <c r="H96" s="88"/>
      <c r="I96" s="88"/>
      <c r="J96" s="88"/>
      <c r="K96" s="88"/>
    </row>
    <row r="98" spans="1:8" ht="72">
      <c r="A98" s="36" t="s">
        <v>43</v>
      </c>
      <c r="B98" s="36" t="s">
        <v>9</v>
      </c>
      <c r="C98" s="17" t="s">
        <v>115</v>
      </c>
      <c r="D98" s="17" t="s">
        <v>116</v>
      </c>
      <c r="E98" s="17" t="s">
        <v>117</v>
      </c>
      <c r="F98" s="17" t="s">
        <v>96</v>
      </c>
      <c r="G98" s="17" t="s">
        <v>118</v>
      </c>
      <c r="H98" s="17" t="s">
        <v>119</v>
      </c>
    </row>
    <row r="99" spans="1:8" ht="13.8">
      <c r="A99" s="36" t="s">
        <v>6</v>
      </c>
      <c r="B99" s="36" t="s">
        <v>19</v>
      </c>
      <c r="C99" s="36" t="s">
        <v>29</v>
      </c>
      <c r="D99" s="36" t="s">
        <v>37</v>
      </c>
      <c r="E99" s="36" t="s">
        <v>36</v>
      </c>
      <c r="F99" s="36" t="s">
        <v>44</v>
      </c>
      <c r="G99" s="36" t="s">
        <v>35</v>
      </c>
      <c r="H99" s="36" t="s">
        <v>45</v>
      </c>
    </row>
    <row r="100" spans="1:8" ht="13.8">
      <c r="A100" s="36" t="s">
        <v>46</v>
      </c>
      <c r="B100" s="36" t="s">
        <v>47</v>
      </c>
      <c r="C100" s="36" t="s">
        <v>12</v>
      </c>
      <c r="D100" s="36"/>
      <c r="E100" s="36"/>
      <c r="F100" s="36">
        <f>E100-D100</f>
        <v>0</v>
      </c>
      <c r="G100" s="36" t="s">
        <v>12</v>
      </c>
      <c r="H100" s="36" t="s">
        <v>12</v>
      </c>
    </row>
    <row r="101" spans="1:8" ht="13.8">
      <c r="A101" s="36"/>
      <c r="B101" s="36" t="s">
        <v>48</v>
      </c>
      <c r="C101" s="36" t="s">
        <v>12</v>
      </c>
      <c r="D101" s="36"/>
      <c r="E101" s="36"/>
      <c r="F101" s="36">
        <f t="shared" ref="F101:F102" si="61">E101-D101</f>
        <v>0</v>
      </c>
      <c r="G101" s="36" t="s">
        <v>12</v>
      </c>
      <c r="H101" s="36" t="s">
        <v>12</v>
      </c>
    </row>
    <row r="102" spans="1:8" ht="27.6">
      <c r="A102" s="36"/>
      <c r="B102" s="36" t="s">
        <v>49</v>
      </c>
      <c r="C102" s="36" t="s">
        <v>12</v>
      </c>
      <c r="D102" s="36"/>
      <c r="E102" s="36"/>
      <c r="F102" s="36">
        <f t="shared" si="61"/>
        <v>0</v>
      </c>
      <c r="G102" s="36" t="s">
        <v>12</v>
      </c>
      <c r="H102" s="36" t="s">
        <v>12</v>
      </c>
    </row>
    <row r="103" spans="1:8" ht="13.8">
      <c r="A103" s="36"/>
      <c r="B103" s="36" t="s">
        <v>50</v>
      </c>
      <c r="C103" s="36" t="s">
        <v>12</v>
      </c>
      <c r="D103" s="36"/>
      <c r="E103" s="36"/>
      <c r="F103" s="36"/>
      <c r="G103" s="36" t="s">
        <v>12</v>
      </c>
      <c r="H103" s="36" t="s">
        <v>12</v>
      </c>
    </row>
    <row r="104" spans="1:8" ht="13.8">
      <c r="A104" s="36"/>
      <c r="B104" s="36" t="s">
        <v>51</v>
      </c>
      <c r="C104" s="36" t="s">
        <v>12</v>
      </c>
      <c r="D104" s="36"/>
      <c r="E104" s="36"/>
      <c r="F104" s="36"/>
      <c r="G104" s="36" t="s">
        <v>12</v>
      </c>
      <c r="H104" s="36" t="s">
        <v>12</v>
      </c>
    </row>
    <row r="105" spans="1:8">
      <c r="A105" s="83" t="s">
        <v>160</v>
      </c>
      <c r="B105" s="72"/>
      <c r="C105" s="72"/>
      <c r="D105" s="72"/>
      <c r="E105" s="72"/>
      <c r="F105" s="72"/>
      <c r="G105" s="72"/>
      <c r="H105" s="72"/>
    </row>
    <row r="106" spans="1:8" ht="13.8">
      <c r="A106" s="36" t="s">
        <v>19</v>
      </c>
      <c r="B106" s="36" t="s">
        <v>53</v>
      </c>
      <c r="C106" s="36" t="s">
        <v>12</v>
      </c>
      <c r="D106" s="36"/>
      <c r="E106" s="36"/>
      <c r="F106" s="36">
        <f t="shared" ref="F106" si="62">E106-D106</f>
        <v>0</v>
      </c>
      <c r="G106" s="36" t="s">
        <v>12</v>
      </c>
      <c r="H106" s="36" t="s">
        <v>12</v>
      </c>
    </row>
    <row r="107" spans="1:8">
      <c r="A107" s="83" t="s">
        <v>284</v>
      </c>
      <c r="B107" s="72"/>
      <c r="C107" s="72"/>
      <c r="D107" s="72"/>
      <c r="E107" s="72"/>
      <c r="F107" s="72"/>
      <c r="G107" s="72"/>
      <c r="H107" s="72"/>
    </row>
    <row r="108" spans="1:8">
      <c r="A108" s="72" t="s">
        <v>55</v>
      </c>
      <c r="B108" s="72"/>
      <c r="C108" s="72"/>
      <c r="D108" s="72"/>
      <c r="E108" s="72"/>
      <c r="F108" s="72"/>
      <c r="G108" s="72"/>
      <c r="H108" s="72"/>
    </row>
    <row r="109" spans="1:8" ht="13.8">
      <c r="A109" s="36" t="s">
        <v>21</v>
      </c>
      <c r="B109" s="36" t="s">
        <v>56</v>
      </c>
      <c r="C109" s="36"/>
      <c r="D109" s="36"/>
      <c r="E109" s="36"/>
      <c r="F109" s="36"/>
      <c r="G109" s="36"/>
      <c r="H109" s="36"/>
    </row>
    <row r="110" spans="1:8" ht="13.8">
      <c r="A110" s="36"/>
      <c r="B110" s="36" t="s">
        <v>57</v>
      </c>
      <c r="C110" s="36"/>
      <c r="D110" s="36"/>
      <c r="E110" s="36"/>
      <c r="F110" s="36">
        <f t="shared" ref="F110" si="63">E110-D110</f>
        <v>0</v>
      </c>
      <c r="G110" s="36"/>
      <c r="H110" s="36"/>
    </row>
    <row r="111" spans="1:8" ht="13.8" thickBot="1">
      <c r="A111" s="90" t="s">
        <v>58</v>
      </c>
      <c r="B111" s="91"/>
      <c r="C111" s="91"/>
      <c r="D111" s="91"/>
      <c r="E111" s="91"/>
      <c r="F111" s="91"/>
      <c r="G111" s="91"/>
      <c r="H111" s="92"/>
    </row>
    <row r="112" spans="1:8" ht="13.8">
      <c r="A112" s="36"/>
      <c r="B112" s="38" t="s">
        <v>159</v>
      </c>
      <c r="C112" s="36"/>
      <c r="D112" s="36"/>
      <c r="E112" s="36"/>
      <c r="F112" s="36">
        <f t="shared" ref="F112" si="64">E112-D112</f>
        <v>0</v>
      </c>
      <c r="G112" s="36"/>
      <c r="H112" s="36"/>
    </row>
    <row r="113" spans="1:11" ht="27.6">
      <c r="A113" s="36"/>
      <c r="B113" s="36" t="s">
        <v>60</v>
      </c>
      <c r="C113" s="36"/>
      <c r="D113" s="36"/>
      <c r="E113" s="36"/>
      <c r="F113" s="36"/>
      <c r="G113" s="36"/>
      <c r="H113" s="36"/>
    </row>
    <row r="114" spans="1:11" ht="27.6">
      <c r="A114" s="36" t="s">
        <v>22</v>
      </c>
      <c r="B114" s="36" t="s">
        <v>61</v>
      </c>
      <c r="C114" s="36" t="s">
        <v>12</v>
      </c>
      <c r="D114" s="36"/>
      <c r="E114" s="36"/>
      <c r="F114" s="36"/>
      <c r="G114" s="36" t="s">
        <v>12</v>
      </c>
      <c r="H114" s="36" t="s">
        <v>12</v>
      </c>
    </row>
    <row r="115" spans="1:11" ht="22.8" customHeight="1">
      <c r="A115" s="98" t="s">
        <v>275</v>
      </c>
      <c r="B115" s="98"/>
      <c r="C115" s="98"/>
      <c r="D115" s="98"/>
      <c r="E115" s="98"/>
      <c r="F115" s="98"/>
      <c r="G115" s="98"/>
      <c r="H115" s="98"/>
      <c r="I115" s="98"/>
      <c r="J115" s="98"/>
      <c r="K115" s="98"/>
    </row>
    <row r="116" spans="1:11" ht="18" customHeight="1">
      <c r="A116" s="96" t="s">
        <v>320</v>
      </c>
      <c r="B116" s="96"/>
      <c r="C116" s="96"/>
      <c r="D116" s="96"/>
      <c r="E116" s="96"/>
      <c r="F116" s="96"/>
      <c r="G116" s="96"/>
      <c r="H116" s="96"/>
      <c r="I116" s="96"/>
      <c r="J116" s="96"/>
      <c r="K116" s="96"/>
    </row>
    <row r="117" spans="1:11" ht="18" customHeight="1">
      <c r="A117" s="96" t="s">
        <v>120</v>
      </c>
      <c r="B117" s="99"/>
      <c r="C117" s="99"/>
      <c r="D117" s="99"/>
      <c r="E117" s="99"/>
      <c r="F117" s="99"/>
      <c r="G117" s="99"/>
      <c r="H117" s="99"/>
      <c r="I117" s="99"/>
      <c r="J117" s="99"/>
      <c r="K117" s="99"/>
    </row>
    <row r="118" spans="1:11" ht="46.2" customHeight="1">
      <c r="A118" s="120" t="s">
        <v>321</v>
      </c>
      <c r="B118" s="121"/>
      <c r="C118" s="121"/>
      <c r="D118" s="121"/>
      <c r="E118" s="121"/>
      <c r="F118" s="121"/>
      <c r="G118" s="121"/>
      <c r="H118" s="121"/>
      <c r="I118" s="121"/>
      <c r="J118" s="121"/>
      <c r="K118" s="121"/>
    </row>
    <row r="119" spans="1:11" ht="33.6" customHeight="1">
      <c r="A119" s="96" t="s">
        <v>322</v>
      </c>
      <c r="B119" s="96"/>
      <c r="C119" s="96"/>
      <c r="D119" s="96"/>
      <c r="E119" s="96"/>
      <c r="F119" s="96"/>
      <c r="G119" s="96"/>
      <c r="H119" s="96"/>
      <c r="I119" s="96"/>
      <c r="J119" s="96"/>
      <c r="K119" s="96"/>
    </row>
    <row r="120" spans="1:11" ht="45" customHeight="1">
      <c r="A120" s="96" t="s">
        <v>323</v>
      </c>
      <c r="B120" s="96"/>
      <c r="C120" s="96"/>
      <c r="D120" s="96"/>
      <c r="E120" s="96"/>
      <c r="F120" s="96"/>
      <c r="G120" s="96"/>
      <c r="H120" s="96"/>
      <c r="I120" s="96"/>
      <c r="J120" s="96"/>
      <c r="K120" s="96"/>
    </row>
    <row r="121" spans="1:11" ht="21" customHeight="1">
      <c r="A121" s="96" t="s">
        <v>289</v>
      </c>
      <c r="B121" s="96"/>
      <c r="C121" s="96"/>
      <c r="D121" s="96"/>
      <c r="E121" s="96"/>
      <c r="F121" s="96"/>
      <c r="G121" s="96"/>
      <c r="H121" s="96"/>
      <c r="I121" s="96"/>
      <c r="J121" s="96"/>
      <c r="K121" s="96"/>
    </row>
    <row r="122" spans="1:11" ht="15.6">
      <c r="B122" s="21" t="s">
        <v>144</v>
      </c>
      <c r="C122" s="21"/>
      <c r="D122" s="21"/>
      <c r="E122" s="97" t="s">
        <v>145</v>
      </c>
      <c r="F122" s="97"/>
      <c r="G122" s="97"/>
    </row>
  </sheetData>
  <mergeCells count="73">
    <mergeCell ref="A121:K121"/>
    <mergeCell ref="E122:G122"/>
    <mergeCell ref="A115:K115"/>
    <mergeCell ref="A116:K116"/>
    <mergeCell ref="A117:K117"/>
    <mergeCell ref="A118:K118"/>
    <mergeCell ref="A119:K119"/>
    <mergeCell ref="A120:K120"/>
    <mergeCell ref="A111:H111"/>
    <mergeCell ref="A71:K71"/>
    <mergeCell ref="A75:K75"/>
    <mergeCell ref="A76:K76"/>
    <mergeCell ref="A91:K91"/>
    <mergeCell ref="A92:K92"/>
    <mergeCell ref="A93:K93"/>
    <mergeCell ref="A94:K94"/>
    <mergeCell ref="A96:K96"/>
    <mergeCell ref="A105:H105"/>
    <mergeCell ref="A107:H107"/>
    <mergeCell ref="A108:H108"/>
    <mergeCell ref="A70:K70"/>
    <mergeCell ref="A61:K61"/>
    <mergeCell ref="A62:K62"/>
    <mergeCell ref="A63:K63"/>
    <mergeCell ref="A64:K64"/>
    <mergeCell ref="A65:K65"/>
    <mergeCell ref="A66:K66"/>
    <mergeCell ref="A67:A68"/>
    <mergeCell ref="B67:B68"/>
    <mergeCell ref="C67:E67"/>
    <mergeCell ref="F67:H67"/>
    <mergeCell ref="I67:K67"/>
    <mergeCell ref="C58:E58"/>
    <mergeCell ref="F58:H58"/>
    <mergeCell ref="I58:K58"/>
    <mergeCell ref="C44:E44"/>
    <mergeCell ref="F44:H44"/>
    <mergeCell ref="I44:K44"/>
    <mergeCell ref="A47:K47"/>
    <mergeCell ref="C48:E48"/>
    <mergeCell ref="F48:H48"/>
    <mergeCell ref="I48:K48"/>
    <mergeCell ref="A53:K53"/>
    <mergeCell ref="C54:E54"/>
    <mergeCell ref="F54:H54"/>
    <mergeCell ref="I54:K54"/>
    <mergeCell ref="A57:K57"/>
    <mergeCell ref="A17:K17"/>
    <mergeCell ref="A21:K21"/>
    <mergeCell ref="A27:E27"/>
    <mergeCell ref="A34:E34"/>
    <mergeCell ref="A40:K40"/>
    <mergeCell ref="A42:A43"/>
    <mergeCell ref="B42:B43"/>
    <mergeCell ref="C42:E42"/>
    <mergeCell ref="F42:H42"/>
    <mergeCell ref="I42:K42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scale="73" orientation="landscape" verticalDpi="0" r:id="rId1"/>
  <rowBreaks count="4" manualBreakCount="4">
    <brk id="20" max="16383" man="1"/>
    <brk id="53" max="16383" man="1"/>
    <brk id="76" max="16383" man="1"/>
    <brk id="9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K114"/>
  <sheetViews>
    <sheetView tabSelected="1" view="pageBreakPreview" zoomScale="70" zoomScaleNormal="85" zoomScaleSheetLayoutView="70" workbookViewId="0">
      <selection sqref="A1:XFD1048576"/>
    </sheetView>
  </sheetViews>
  <sheetFormatPr defaultColWidth="34" defaultRowHeight="13.2"/>
  <cols>
    <col min="1" max="1" width="5.5546875" style="12" customWidth="1"/>
    <col min="2" max="2" width="34" style="12"/>
    <col min="3" max="3" width="12" style="12" customWidth="1"/>
    <col min="4" max="6" width="9.44140625" style="12" customWidth="1"/>
    <col min="7" max="7" width="9.21875" style="12" customWidth="1"/>
    <col min="8" max="10" width="9.44140625" style="12" customWidth="1"/>
    <col min="11" max="11" width="9.33203125" style="12" customWidth="1"/>
    <col min="12" max="16384" width="34" style="12"/>
  </cols>
  <sheetData>
    <row r="1" spans="1:11">
      <c r="H1" s="77" t="s">
        <v>62</v>
      </c>
      <c r="I1" s="77"/>
      <c r="J1" s="77"/>
      <c r="K1" s="77"/>
    </row>
    <row r="2" spans="1:11" ht="29.4" customHeight="1">
      <c r="H2" s="77" t="s">
        <v>63</v>
      </c>
      <c r="I2" s="77"/>
      <c r="J2" s="77"/>
      <c r="K2" s="77"/>
    </row>
    <row r="3" spans="1:11" ht="17.399999999999999">
      <c r="A3" s="78" t="s">
        <v>64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34.799999999999997" customHeight="1">
      <c r="A4" s="42" t="s">
        <v>65</v>
      </c>
      <c r="B4" s="42" t="s">
        <v>129</v>
      </c>
      <c r="C4" s="42"/>
      <c r="D4" s="76" t="s">
        <v>130</v>
      </c>
      <c r="E4" s="76"/>
      <c r="F4" s="76"/>
      <c r="G4" s="76"/>
      <c r="H4" s="76"/>
      <c r="I4" s="76"/>
      <c r="J4" s="76"/>
      <c r="K4" s="76"/>
    </row>
    <row r="5" spans="1:11" ht="18" customHeight="1">
      <c r="A5" s="13"/>
      <c r="B5" s="13" t="s">
        <v>66</v>
      </c>
      <c r="C5" s="13"/>
      <c r="D5" s="79" t="s">
        <v>67</v>
      </c>
      <c r="E5" s="79"/>
      <c r="F5" s="79"/>
      <c r="G5" s="79"/>
      <c r="H5" s="79"/>
      <c r="I5" s="79"/>
      <c r="J5" s="79"/>
      <c r="K5" s="79"/>
    </row>
    <row r="6" spans="1:11" ht="35.4" customHeight="1">
      <c r="A6" s="42" t="s">
        <v>68</v>
      </c>
      <c r="B6" s="42" t="s">
        <v>131</v>
      </c>
      <c r="C6" s="42"/>
      <c r="D6" s="76" t="s">
        <v>130</v>
      </c>
      <c r="E6" s="76"/>
      <c r="F6" s="76"/>
      <c r="G6" s="76"/>
      <c r="H6" s="76"/>
      <c r="I6" s="76"/>
      <c r="J6" s="76"/>
      <c r="K6" s="76"/>
    </row>
    <row r="7" spans="1:11" ht="18" customHeight="1">
      <c r="B7" s="13" t="s">
        <v>66</v>
      </c>
      <c r="D7" s="79" t="s">
        <v>69</v>
      </c>
      <c r="E7" s="79"/>
      <c r="F7" s="79"/>
      <c r="G7" s="79"/>
      <c r="H7" s="79"/>
      <c r="I7" s="79"/>
      <c r="J7" s="79"/>
      <c r="K7" s="79"/>
    </row>
    <row r="8" spans="1:11" s="42" customFormat="1" ht="62.4" customHeight="1">
      <c r="A8" s="42" t="s">
        <v>70</v>
      </c>
      <c r="B8" s="42" t="s">
        <v>258</v>
      </c>
      <c r="C8" s="42">
        <v>1030</v>
      </c>
      <c r="D8" s="122" t="s">
        <v>259</v>
      </c>
      <c r="E8" s="122"/>
      <c r="F8" s="122"/>
      <c r="G8" s="122"/>
      <c r="H8" s="122"/>
      <c r="I8" s="122"/>
      <c r="J8" s="122"/>
      <c r="K8" s="122"/>
    </row>
    <row r="9" spans="1:11" s="13" customFormat="1" ht="18">
      <c r="A9" s="42"/>
      <c r="B9" s="13" t="s">
        <v>66</v>
      </c>
      <c r="C9" s="14" t="s">
        <v>73</v>
      </c>
    </row>
    <row r="10" spans="1:11" s="13" customFormat="1" ht="51" customHeight="1">
      <c r="A10" s="42" t="s">
        <v>74</v>
      </c>
      <c r="B10" s="42" t="s">
        <v>75</v>
      </c>
      <c r="C10" s="114" t="s">
        <v>260</v>
      </c>
      <c r="D10" s="114"/>
      <c r="E10" s="114"/>
      <c r="F10" s="114"/>
      <c r="G10" s="114"/>
      <c r="H10" s="114"/>
      <c r="I10" s="114"/>
      <c r="J10" s="114"/>
      <c r="K10" s="114"/>
    </row>
    <row r="11" spans="1:11" s="13" customFormat="1" ht="16.8" customHeight="1">
      <c r="A11" s="42" t="s">
        <v>76</v>
      </c>
      <c r="B11" s="80" t="s">
        <v>77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1" ht="18" customHeight="1">
      <c r="A12" s="81" t="s">
        <v>78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</row>
    <row r="13" spans="1:11" ht="16.8" customHeight="1">
      <c r="A13" s="72" t="s">
        <v>0</v>
      </c>
      <c r="B13" s="72" t="s">
        <v>1</v>
      </c>
      <c r="C13" s="75" t="s">
        <v>2</v>
      </c>
      <c r="D13" s="75"/>
      <c r="E13" s="75"/>
      <c r="F13" s="75" t="s">
        <v>3</v>
      </c>
      <c r="G13" s="75"/>
      <c r="H13" s="75"/>
      <c r="I13" s="75" t="s">
        <v>4</v>
      </c>
      <c r="J13" s="75"/>
      <c r="K13" s="75"/>
    </row>
    <row r="14" spans="1:11" ht="20.399999999999999">
      <c r="A14" s="72"/>
      <c r="B14" s="72"/>
      <c r="C14" s="15" t="s">
        <v>79</v>
      </c>
      <c r="D14" s="15" t="s">
        <v>80</v>
      </c>
      <c r="E14" s="15" t="s">
        <v>81</v>
      </c>
      <c r="F14" s="15" t="s">
        <v>79</v>
      </c>
      <c r="G14" s="15" t="s">
        <v>82</v>
      </c>
      <c r="H14" s="15" t="s">
        <v>81</v>
      </c>
      <c r="I14" s="15" t="s">
        <v>83</v>
      </c>
      <c r="J14" s="15" t="s">
        <v>84</v>
      </c>
      <c r="K14" s="15" t="s">
        <v>81</v>
      </c>
    </row>
    <row r="15" spans="1:11" s="16" customFormat="1" ht="10.199999999999999">
      <c r="A15" s="15"/>
      <c r="B15" s="15"/>
      <c r="C15" s="15" t="s">
        <v>85</v>
      </c>
      <c r="D15" s="15" t="s">
        <v>86</v>
      </c>
      <c r="E15" s="15" t="s">
        <v>87</v>
      </c>
      <c r="F15" s="15" t="s">
        <v>88</v>
      </c>
      <c r="G15" s="15" t="s">
        <v>89</v>
      </c>
      <c r="H15" s="15" t="s">
        <v>90</v>
      </c>
      <c r="I15" s="15" t="s">
        <v>91</v>
      </c>
      <c r="J15" s="15" t="s">
        <v>92</v>
      </c>
      <c r="K15" s="15" t="s">
        <v>93</v>
      </c>
    </row>
    <row r="16" spans="1:11" s="14" customFormat="1" ht="13.8">
      <c r="A16" s="37" t="s">
        <v>6</v>
      </c>
      <c r="B16" s="40" t="s">
        <v>123</v>
      </c>
      <c r="C16" s="127">
        <v>96.79</v>
      </c>
      <c r="D16" s="127"/>
      <c r="E16" s="127">
        <f>C16+D16</f>
        <v>96.79</v>
      </c>
      <c r="F16" s="127">
        <v>96.784999999999997</v>
      </c>
      <c r="G16" s="127"/>
      <c r="H16" s="127">
        <f>F16+G16</f>
        <v>96.784999999999997</v>
      </c>
      <c r="I16" s="127">
        <f>C16-F16</f>
        <v>5.0000000000096634E-3</v>
      </c>
      <c r="J16" s="127">
        <f>D16-G16</f>
        <v>0</v>
      </c>
      <c r="K16" s="127">
        <f>I16+J16</f>
        <v>5.0000000000096634E-3</v>
      </c>
    </row>
    <row r="17" spans="1:11" ht="36.6" customHeight="1">
      <c r="A17" s="81" t="s">
        <v>324</v>
      </c>
      <c r="B17" s="82"/>
      <c r="C17" s="82"/>
      <c r="D17" s="82"/>
      <c r="E17" s="82"/>
      <c r="F17" s="82"/>
      <c r="G17" s="82"/>
      <c r="H17" s="82"/>
      <c r="I17" s="82"/>
      <c r="J17" s="82"/>
      <c r="K17" s="82"/>
    </row>
    <row r="18" spans="1:11" ht="15.6">
      <c r="A18" s="36"/>
      <c r="B18" s="36" t="s">
        <v>7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42" customHeight="1">
      <c r="A19" s="37">
        <v>1</v>
      </c>
      <c r="B19" s="36" t="s">
        <v>261</v>
      </c>
      <c r="C19" s="127">
        <v>96.79</v>
      </c>
      <c r="D19" s="127"/>
      <c r="E19" s="127">
        <f>C19+D19</f>
        <v>96.79</v>
      </c>
      <c r="F19" s="127">
        <v>96.784999999999997</v>
      </c>
      <c r="G19" s="127"/>
      <c r="H19" s="127">
        <f>F19+G19</f>
        <v>96.784999999999997</v>
      </c>
      <c r="I19" s="127">
        <f t="shared" ref="I19:J19" si="0">C19-F19</f>
        <v>5.0000000000096634E-3</v>
      </c>
      <c r="J19" s="127">
        <f t="shared" si="0"/>
        <v>0</v>
      </c>
      <c r="K19" s="127">
        <f t="shared" ref="K19" si="1">I19+J19</f>
        <v>5.0000000000096634E-3</v>
      </c>
    </row>
    <row r="20" spans="1:11" ht="21.6" customHeight="1">
      <c r="A20" s="81" t="s">
        <v>230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</row>
    <row r="21" spans="1:11" ht="36">
      <c r="A21" s="36" t="s">
        <v>8</v>
      </c>
      <c r="B21" s="36" t="s">
        <v>9</v>
      </c>
      <c r="C21" s="17" t="s">
        <v>94</v>
      </c>
      <c r="D21" s="17" t="s">
        <v>95</v>
      </c>
      <c r="E21" s="17" t="s">
        <v>96</v>
      </c>
    </row>
    <row r="22" spans="1:11" ht="13.8">
      <c r="A22" s="36" t="s">
        <v>6</v>
      </c>
      <c r="B22" s="36" t="s">
        <v>11</v>
      </c>
      <c r="C22" s="36" t="s">
        <v>12</v>
      </c>
      <c r="D22" s="36"/>
      <c r="E22" s="36" t="s">
        <v>12</v>
      </c>
    </row>
    <row r="23" spans="1:11" ht="13.8">
      <c r="A23" s="36"/>
      <c r="B23" s="36" t="s">
        <v>13</v>
      </c>
      <c r="C23" s="36"/>
      <c r="D23" s="36"/>
      <c r="E23" s="36"/>
    </row>
    <row r="24" spans="1:11" ht="13.8">
      <c r="A24" s="36" t="s">
        <v>14</v>
      </c>
      <c r="B24" s="36" t="s">
        <v>15</v>
      </c>
      <c r="C24" s="36" t="s">
        <v>12</v>
      </c>
      <c r="D24" s="36"/>
      <c r="E24" s="36" t="s">
        <v>12</v>
      </c>
    </row>
    <row r="25" spans="1:11" ht="13.8">
      <c r="A25" s="36" t="s">
        <v>16</v>
      </c>
      <c r="B25" s="36" t="s">
        <v>17</v>
      </c>
      <c r="C25" s="36" t="s">
        <v>12</v>
      </c>
      <c r="D25" s="36"/>
      <c r="E25" s="36" t="s">
        <v>12</v>
      </c>
    </row>
    <row r="26" spans="1:11">
      <c r="A26" s="72" t="s">
        <v>18</v>
      </c>
      <c r="B26" s="72"/>
      <c r="C26" s="72"/>
      <c r="D26" s="72"/>
      <c r="E26" s="72"/>
    </row>
    <row r="27" spans="1:11" ht="13.8">
      <c r="A27" s="36" t="s">
        <v>19</v>
      </c>
      <c r="B27" s="36" t="s">
        <v>20</v>
      </c>
      <c r="C27" s="37">
        <f>SUM(C29:C32)</f>
        <v>0</v>
      </c>
      <c r="D27" s="37">
        <f t="shared" ref="D27:E27" si="2">SUM(D29:D32)</f>
        <v>0</v>
      </c>
      <c r="E27" s="37">
        <f t="shared" si="2"/>
        <v>0</v>
      </c>
    </row>
    <row r="28" spans="1:11" ht="13.8">
      <c r="A28" s="36"/>
      <c r="B28" s="36" t="s">
        <v>13</v>
      </c>
      <c r="C28" s="37"/>
      <c r="D28" s="37"/>
      <c r="E28" s="37"/>
    </row>
    <row r="29" spans="1:11" ht="13.8">
      <c r="A29" s="36" t="s">
        <v>21</v>
      </c>
      <c r="B29" s="36" t="s">
        <v>15</v>
      </c>
      <c r="C29" s="37"/>
      <c r="D29" s="37"/>
      <c r="E29" s="37">
        <f>C29-D29</f>
        <v>0</v>
      </c>
    </row>
    <row r="30" spans="1:11" ht="13.8">
      <c r="A30" s="36" t="s">
        <v>22</v>
      </c>
      <c r="B30" s="36" t="s">
        <v>23</v>
      </c>
      <c r="C30" s="37"/>
      <c r="D30" s="37"/>
      <c r="E30" s="37">
        <f t="shared" ref="E30:E32" si="3">C30-D30</f>
        <v>0</v>
      </c>
    </row>
    <row r="31" spans="1:11" ht="13.8">
      <c r="A31" s="36" t="s">
        <v>24</v>
      </c>
      <c r="B31" s="36" t="s">
        <v>25</v>
      </c>
      <c r="C31" s="37"/>
      <c r="D31" s="37"/>
      <c r="E31" s="37">
        <f t="shared" si="3"/>
        <v>0</v>
      </c>
    </row>
    <row r="32" spans="1:11" ht="13.8">
      <c r="A32" s="36" t="s">
        <v>26</v>
      </c>
      <c r="B32" s="36" t="s">
        <v>27</v>
      </c>
      <c r="C32" s="37"/>
      <c r="D32" s="37"/>
      <c r="E32" s="37">
        <f t="shared" si="3"/>
        <v>0</v>
      </c>
    </row>
    <row r="33" spans="1:11" ht="37.799999999999997" customHeight="1">
      <c r="A33" s="83" t="s">
        <v>197</v>
      </c>
      <c r="B33" s="72"/>
      <c r="C33" s="72"/>
      <c r="D33" s="72"/>
      <c r="E33" s="72"/>
    </row>
    <row r="34" spans="1:11" ht="13.8">
      <c r="A34" s="36" t="s">
        <v>29</v>
      </c>
      <c r="B34" s="36" t="s">
        <v>30</v>
      </c>
      <c r="C34" s="36" t="s">
        <v>12</v>
      </c>
      <c r="D34" s="36"/>
      <c r="E34" s="36"/>
    </row>
    <row r="35" spans="1:11" ht="13.8">
      <c r="A35" s="36"/>
      <c r="B35" s="36" t="s">
        <v>13</v>
      </c>
      <c r="C35" s="36"/>
      <c r="D35" s="36"/>
      <c r="E35" s="36"/>
    </row>
    <row r="36" spans="1:11" ht="13.8">
      <c r="A36" s="36" t="s">
        <v>31</v>
      </c>
      <c r="B36" s="36" t="s">
        <v>15</v>
      </c>
      <c r="C36" s="36" t="s">
        <v>12</v>
      </c>
      <c r="D36" s="36"/>
      <c r="E36" s="36"/>
    </row>
    <row r="37" spans="1:11" ht="13.8">
      <c r="A37" s="36" t="s">
        <v>32</v>
      </c>
      <c r="B37" s="36" t="s">
        <v>27</v>
      </c>
      <c r="C37" s="36" t="s">
        <v>12</v>
      </c>
      <c r="D37" s="36"/>
      <c r="E37" s="36"/>
    </row>
    <row r="39" spans="1:11" ht="16.2" customHeight="1">
      <c r="A39" s="81" t="s">
        <v>98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1" spans="1:11">
      <c r="A41" s="72" t="s">
        <v>8</v>
      </c>
      <c r="B41" s="72" t="s">
        <v>9</v>
      </c>
      <c r="C41" s="72" t="s">
        <v>33</v>
      </c>
      <c r="D41" s="72"/>
      <c r="E41" s="72"/>
      <c r="F41" s="72" t="s">
        <v>34</v>
      </c>
      <c r="G41" s="72"/>
      <c r="H41" s="72"/>
      <c r="I41" s="72" t="s">
        <v>10</v>
      </c>
      <c r="J41" s="72"/>
      <c r="K41" s="72"/>
    </row>
    <row r="42" spans="1:11" ht="20.399999999999999">
      <c r="A42" s="72"/>
      <c r="B42" s="72"/>
      <c r="C42" s="18" t="s">
        <v>168</v>
      </c>
      <c r="D42" s="18" t="s">
        <v>122</v>
      </c>
      <c r="E42" s="15" t="s">
        <v>81</v>
      </c>
      <c r="F42" s="18" t="s">
        <v>168</v>
      </c>
      <c r="G42" s="18" t="s">
        <v>122</v>
      </c>
      <c r="H42" s="15" t="s">
        <v>81</v>
      </c>
      <c r="I42" s="18" t="s">
        <v>168</v>
      </c>
      <c r="J42" s="18" t="s">
        <v>122</v>
      </c>
      <c r="K42" s="15" t="s">
        <v>81</v>
      </c>
    </row>
    <row r="43" spans="1:11" s="19" customFormat="1" ht="13.8">
      <c r="A43" s="41" t="s">
        <v>99</v>
      </c>
      <c r="B43" s="41" t="s">
        <v>100</v>
      </c>
      <c r="C43" s="84"/>
      <c r="D43" s="84"/>
      <c r="E43" s="84"/>
      <c r="F43" s="84"/>
      <c r="G43" s="84"/>
      <c r="H43" s="84"/>
      <c r="I43" s="84"/>
      <c r="J43" s="84"/>
      <c r="K43" s="84"/>
    </row>
    <row r="44" spans="1:11">
      <c r="A44" s="36"/>
      <c r="B44" s="36" t="s">
        <v>262</v>
      </c>
      <c r="C44" s="124">
        <v>96790</v>
      </c>
      <c r="D44" s="124"/>
      <c r="E44" s="124">
        <f t="shared" ref="E44" si="4">C44+D44</f>
        <v>96790</v>
      </c>
      <c r="F44" s="124">
        <v>96784.82</v>
      </c>
      <c r="G44" s="124"/>
      <c r="H44" s="124">
        <f t="shared" ref="H44" si="5">F44+G44</f>
        <v>96784.82</v>
      </c>
      <c r="I44" s="124">
        <f t="shared" ref="I44:J44" si="6">F44-C44</f>
        <v>-5.1799999999930151</v>
      </c>
      <c r="J44" s="124">
        <f t="shared" si="6"/>
        <v>0</v>
      </c>
      <c r="K44" s="124">
        <f t="shared" ref="K44" si="7">I44+J44</f>
        <v>-5.1799999999930151</v>
      </c>
    </row>
    <row r="45" spans="1:11" ht="17.399999999999999" customHeight="1">
      <c r="A45" s="71" t="s">
        <v>325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</row>
    <row r="46" spans="1:11" s="19" customFormat="1" ht="13.8">
      <c r="A46" s="41" t="s">
        <v>101</v>
      </c>
      <c r="B46" s="41" t="s">
        <v>102</v>
      </c>
      <c r="C46" s="84"/>
      <c r="D46" s="84"/>
      <c r="E46" s="84"/>
      <c r="F46" s="84"/>
      <c r="G46" s="84"/>
      <c r="H46" s="84"/>
      <c r="I46" s="84"/>
      <c r="J46" s="84"/>
      <c r="K46" s="84"/>
    </row>
    <row r="47" spans="1:11" ht="26.4">
      <c r="A47" s="36"/>
      <c r="B47" s="36" t="s">
        <v>263</v>
      </c>
      <c r="C47" s="37">
        <v>1</v>
      </c>
      <c r="D47" s="37"/>
      <c r="E47" s="37">
        <f>C47+D47</f>
        <v>1</v>
      </c>
      <c r="F47" s="37">
        <v>1</v>
      </c>
      <c r="G47" s="37"/>
      <c r="H47" s="37">
        <f>F47+G47</f>
        <v>1</v>
      </c>
      <c r="I47" s="37">
        <f t="shared" ref="I47:J49" si="8">F47-C47</f>
        <v>0</v>
      </c>
      <c r="J47" s="37">
        <f t="shared" si="8"/>
        <v>0</v>
      </c>
      <c r="K47" s="37">
        <f>I47+J47</f>
        <v>0</v>
      </c>
    </row>
    <row r="48" spans="1:11" ht="26.4">
      <c r="A48" s="36"/>
      <c r="B48" s="36" t="s">
        <v>264</v>
      </c>
      <c r="C48" s="37">
        <v>1</v>
      </c>
      <c r="D48" s="37"/>
      <c r="E48" s="37">
        <f>C48+D48</f>
        <v>1</v>
      </c>
      <c r="F48" s="37">
        <v>1</v>
      </c>
      <c r="G48" s="37"/>
      <c r="H48" s="37">
        <f>F48+G48</f>
        <v>1</v>
      </c>
      <c r="I48" s="37">
        <f t="shared" si="8"/>
        <v>0</v>
      </c>
      <c r="J48" s="37">
        <f t="shared" si="8"/>
        <v>0</v>
      </c>
      <c r="K48" s="37">
        <f>I48+J48</f>
        <v>0</v>
      </c>
    </row>
    <row r="49" spans="1:11" ht="39.6">
      <c r="A49" s="36"/>
      <c r="B49" s="36" t="s">
        <v>265</v>
      </c>
      <c r="C49" s="37">
        <v>25</v>
      </c>
      <c r="D49" s="37"/>
      <c r="E49" s="37">
        <f>C49+D49</f>
        <v>25</v>
      </c>
      <c r="F49" s="37">
        <v>25</v>
      </c>
      <c r="G49" s="37"/>
      <c r="H49" s="37">
        <f>F49+G49</f>
        <v>25</v>
      </c>
      <c r="I49" s="37">
        <f t="shared" si="8"/>
        <v>0</v>
      </c>
      <c r="J49" s="37">
        <f t="shared" si="8"/>
        <v>0</v>
      </c>
      <c r="K49" s="37">
        <f>I49+J49</f>
        <v>0</v>
      </c>
    </row>
    <row r="50" spans="1:11" ht="16.2" customHeight="1">
      <c r="A50" s="71" t="s">
        <v>234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</row>
    <row r="51" spans="1:11" s="19" customFormat="1" ht="13.8">
      <c r="A51" s="41" t="s">
        <v>103</v>
      </c>
      <c r="B51" s="41" t="s">
        <v>104</v>
      </c>
      <c r="C51" s="84"/>
      <c r="D51" s="84"/>
      <c r="E51" s="84"/>
      <c r="F51" s="84"/>
      <c r="G51" s="84"/>
      <c r="H51" s="84"/>
      <c r="I51" s="84"/>
      <c r="J51" s="84"/>
      <c r="K51" s="84"/>
    </row>
    <row r="52" spans="1:11" ht="27.6">
      <c r="A52" s="36"/>
      <c r="B52" s="26" t="s">
        <v>266</v>
      </c>
      <c r="C52" s="124">
        <v>96790</v>
      </c>
      <c r="D52" s="124"/>
      <c r="E52" s="124">
        <f t="shared" ref="E52" si="9">C52+D52</f>
        <v>96790</v>
      </c>
      <c r="F52" s="124">
        <v>96784.82</v>
      </c>
      <c r="G52" s="37"/>
      <c r="H52" s="37">
        <f t="shared" ref="H52:H53" si="10">F52+G52</f>
        <v>96784.82</v>
      </c>
      <c r="I52" s="37">
        <f t="shared" ref="I52:J53" si="11">F52-C52</f>
        <v>-5.1799999999930151</v>
      </c>
      <c r="J52" s="37">
        <f t="shared" si="11"/>
        <v>0</v>
      </c>
      <c r="K52" s="37">
        <f t="shared" ref="K52:K53" si="12">I52+J52</f>
        <v>-5.1799999999930151</v>
      </c>
    </row>
    <row r="53" spans="1:11" ht="69">
      <c r="A53" s="36"/>
      <c r="B53" s="26" t="s">
        <v>267</v>
      </c>
      <c r="C53" s="37">
        <v>3871.6</v>
      </c>
      <c r="D53" s="37"/>
      <c r="E53" s="37">
        <f t="shared" ref="E53" si="13">C53+D53</f>
        <v>3871.6</v>
      </c>
      <c r="F53" s="37">
        <v>3871.4</v>
      </c>
      <c r="G53" s="37"/>
      <c r="H53" s="37">
        <f t="shared" si="10"/>
        <v>3871.4</v>
      </c>
      <c r="I53" s="37">
        <f t="shared" si="11"/>
        <v>-0.1999999999998181</v>
      </c>
      <c r="J53" s="37">
        <f t="shared" si="11"/>
        <v>0</v>
      </c>
      <c r="K53" s="37">
        <f t="shared" si="12"/>
        <v>-0.1999999999998181</v>
      </c>
    </row>
    <row r="54" spans="1:11" ht="18" customHeight="1">
      <c r="A54" s="83" t="s">
        <v>326</v>
      </c>
      <c r="B54" s="72"/>
      <c r="C54" s="72"/>
      <c r="D54" s="72"/>
      <c r="E54" s="72"/>
      <c r="F54" s="72"/>
      <c r="G54" s="72"/>
      <c r="H54" s="72"/>
      <c r="I54" s="72"/>
      <c r="J54" s="72"/>
      <c r="K54" s="72"/>
    </row>
    <row r="55" spans="1:11" s="19" customFormat="1" ht="13.8">
      <c r="A55" s="41">
        <v>4</v>
      </c>
      <c r="B55" s="35" t="s">
        <v>127</v>
      </c>
      <c r="C55" s="84"/>
      <c r="D55" s="84"/>
      <c r="E55" s="84"/>
      <c r="F55" s="84"/>
      <c r="G55" s="84"/>
      <c r="H55" s="84"/>
      <c r="I55" s="84"/>
      <c r="J55" s="84"/>
      <c r="K55" s="84"/>
    </row>
    <row r="56" spans="1:11" ht="39.6">
      <c r="A56" s="36"/>
      <c r="B56" s="36" t="s">
        <v>268</v>
      </c>
      <c r="C56" s="37">
        <v>100</v>
      </c>
      <c r="D56" s="37"/>
      <c r="E56" s="37">
        <f t="shared" ref="E56" si="14">C56+D56</f>
        <v>100</v>
      </c>
      <c r="F56" s="37">
        <v>100</v>
      </c>
      <c r="G56" s="37"/>
      <c r="H56" s="37">
        <f t="shared" ref="H56" si="15">F56+G56</f>
        <v>100</v>
      </c>
      <c r="I56" s="37">
        <f t="shared" ref="I56:J56" si="16">F56-C56</f>
        <v>0</v>
      </c>
      <c r="J56" s="37">
        <f t="shared" si="16"/>
        <v>0</v>
      </c>
      <c r="K56" s="37">
        <f t="shared" ref="K56" si="17">I56+J56</f>
        <v>0</v>
      </c>
    </row>
    <row r="57" spans="1:11" ht="14.4" customHeight="1">
      <c r="A57" s="71" t="s">
        <v>128</v>
      </c>
      <c r="B57" s="72"/>
      <c r="C57" s="72"/>
      <c r="D57" s="72"/>
      <c r="E57" s="72"/>
      <c r="F57" s="72"/>
      <c r="G57" s="72"/>
      <c r="H57" s="72"/>
      <c r="I57" s="72"/>
      <c r="J57" s="72"/>
      <c r="K57" s="72"/>
    </row>
    <row r="58" spans="1:11" ht="33" customHeight="1">
      <c r="A58" s="85" t="s">
        <v>106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</row>
    <row r="59" spans="1:11" ht="13.2" customHeight="1">
      <c r="A59" s="116" t="s">
        <v>255</v>
      </c>
      <c r="B59" s="116"/>
      <c r="C59" s="116"/>
      <c r="D59" s="116"/>
      <c r="E59" s="116"/>
      <c r="F59" s="116"/>
      <c r="G59" s="116"/>
      <c r="H59" s="116"/>
      <c r="I59" s="116"/>
      <c r="J59" s="116"/>
      <c r="K59" s="116"/>
    </row>
    <row r="60" spans="1:11" ht="13.2" customHeight="1">
      <c r="A60" s="87" t="s">
        <v>107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>
      <c r="A61" s="116" t="s">
        <v>108</v>
      </c>
      <c r="B61" s="116"/>
      <c r="C61" s="116"/>
      <c r="D61" s="116"/>
      <c r="E61" s="116"/>
      <c r="F61" s="116"/>
      <c r="G61" s="116"/>
      <c r="H61" s="116"/>
      <c r="I61" s="116"/>
      <c r="J61" s="116"/>
      <c r="K61" s="116"/>
    </row>
    <row r="62" spans="1:11" ht="17.399999999999999" customHeight="1">
      <c r="A62" s="88" t="s">
        <v>38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</row>
    <row r="63" spans="1:11" ht="28.2" customHeight="1">
      <c r="A63" s="72" t="s">
        <v>8</v>
      </c>
      <c r="B63" s="72" t="s">
        <v>9</v>
      </c>
      <c r="C63" s="75" t="s">
        <v>39</v>
      </c>
      <c r="D63" s="75"/>
      <c r="E63" s="75"/>
      <c r="F63" s="75" t="s">
        <v>40</v>
      </c>
      <c r="G63" s="75"/>
      <c r="H63" s="75"/>
      <c r="I63" s="89" t="s">
        <v>109</v>
      </c>
      <c r="J63" s="75"/>
      <c r="K63" s="75"/>
    </row>
    <row r="64" spans="1:11" s="16" customFormat="1" ht="20.399999999999999" customHeight="1">
      <c r="A64" s="72"/>
      <c r="B64" s="72"/>
      <c r="C64" s="15" t="s">
        <v>79</v>
      </c>
      <c r="D64" s="15" t="s">
        <v>80</v>
      </c>
      <c r="E64" s="15" t="s">
        <v>81</v>
      </c>
      <c r="F64" s="15" t="s">
        <v>79</v>
      </c>
      <c r="G64" s="15" t="s">
        <v>80</v>
      </c>
      <c r="H64" s="15" t="s">
        <v>81</v>
      </c>
      <c r="I64" s="15" t="s">
        <v>79</v>
      </c>
      <c r="J64" s="15" t="s">
        <v>80</v>
      </c>
      <c r="K64" s="15" t="s">
        <v>81</v>
      </c>
    </row>
    <row r="65" spans="1:11" ht="13.8">
      <c r="A65" s="36"/>
      <c r="B65" s="36" t="s">
        <v>41</v>
      </c>
      <c r="C65" s="127">
        <v>97.843999999999994</v>
      </c>
      <c r="D65" s="127"/>
      <c r="E65" s="127">
        <f>C65+D65</f>
        <v>97.843999999999994</v>
      </c>
      <c r="F65" s="127">
        <v>96.784999999999997</v>
      </c>
      <c r="G65" s="127"/>
      <c r="H65" s="127">
        <f>F65+G65</f>
        <v>96.784999999999997</v>
      </c>
      <c r="I65" s="127">
        <f>F65/C65*100-100</f>
        <v>-1.0823351457421921</v>
      </c>
      <c r="J65" s="127"/>
      <c r="K65" s="127">
        <f>H65/E65*100-100</f>
        <v>-1.0823351457421921</v>
      </c>
    </row>
    <row r="66" spans="1:11" ht="28.8" customHeight="1">
      <c r="A66" s="74" t="s">
        <v>110</v>
      </c>
      <c r="B66" s="74"/>
      <c r="C66" s="74"/>
      <c r="D66" s="74"/>
      <c r="E66" s="74"/>
      <c r="F66" s="74"/>
      <c r="G66" s="74"/>
      <c r="H66" s="74"/>
      <c r="I66" s="74"/>
      <c r="J66" s="74"/>
      <c r="K66" s="74"/>
    </row>
    <row r="67" spans="1:11" ht="20.399999999999999" customHeight="1">
      <c r="A67" s="118" t="s">
        <v>269</v>
      </c>
      <c r="B67" s="118"/>
      <c r="C67" s="118"/>
      <c r="D67" s="118"/>
      <c r="E67" s="118"/>
      <c r="F67" s="118"/>
      <c r="G67" s="118"/>
      <c r="H67" s="118"/>
      <c r="I67" s="118"/>
      <c r="J67" s="118"/>
      <c r="K67" s="118"/>
    </row>
    <row r="68" spans="1:11" ht="13.8">
      <c r="A68" s="36"/>
      <c r="B68" s="36" t="s">
        <v>13</v>
      </c>
      <c r="C68" s="36"/>
      <c r="D68" s="36"/>
      <c r="E68" s="36"/>
      <c r="F68" s="20"/>
      <c r="G68" s="20"/>
      <c r="H68" s="20"/>
      <c r="I68" s="20"/>
      <c r="J68" s="20"/>
      <c r="K68" s="20"/>
    </row>
    <row r="69" spans="1:11" ht="52.8">
      <c r="A69" s="36"/>
      <c r="B69" s="36" t="s">
        <v>261</v>
      </c>
      <c r="C69" s="127">
        <v>97.843999999999994</v>
      </c>
      <c r="D69" s="127"/>
      <c r="E69" s="127">
        <f>C69+D69</f>
        <v>97.843999999999994</v>
      </c>
      <c r="F69" s="127">
        <v>96.784999999999997</v>
      </c>
      <c r="G69" s="128"/>
      <c r="H69" s="128">
        <f>F69+G69</f>
        <v>96.784999999999997</v>
      </c>
      <c r="I69" s="128">
        <f>F69/C69*100-100</f>
        <v>-1.0823351457421921</v>
      </c>
      <c r="J69" s="128"/>
      <c r="K69" s="128">
        <f>H69/E69*100-100</f>
        <v>-1.0823351457421921</v>
      </c>
    </row>
    <row r="70" spans="1:11" ht="30.6" customHeight="1">
      <c r="A70" s="93" t="s">
        <v>112</v>
      </c>
      <c r="B70" s="75"/>
      <c r="C70" s="75"/>
      <c r="D70" s="75"/>
      <c r="E70" s="75"/>
      <c r="F70" s="75"/>
      <c r="G70" s="75"/>
      <c r="H70" s="75"/>
      <c r="I70" s="75"/>
      <c r="J70" s="75"/>
      <c r="K70" s="75"/>
    </row>
    <row r="71" spans="1:11" ht="20.399999999999999" customHeight="1">
      <c r="A71" s="118" t="s">
        <v>269</v>
      </c>
      <c r="B71" s="118"/>
      <c r="C71" s="118"/>
      <c r="D71" s="118"/>
      <c r="E71" s="118"/>
      <c r="F71" s="118"/>
      <c r="G71" s="118"/>
      <c r="H71" s="118"/>
      <c r="I71" s="118"/>
      <c r="J71" s="118"/>
      <c r="K71" s="118"/>
    </row>
    <row r="72" spans="1:11" s="19" customFormat="1" ht="13.8">
      <c r="A72" s="41" t="s">
        <v>99</v>
      </c>
      <c r="B72" s="41" t="s">
        <v>211</v>
      </c>
      <c r="C72" s="37"/>
      <c r="D72" s="37"/>
      <c r="E72" s="37"/>
      <c r="F72" s="37"/>
      <c r="G72" s="37"/>
      <c r="H72" s="37"/>
      <c r="I72" s="117"/>
      <c r="J72" s="117"/>
      <c r="K72" s="117"/>
    </row>
    <row r="73" spans="1:11">
      <c r="A73" s="36"/>
      <c r="B73" s="36" t="s">
        <v>262</v>
      </c>
      <c r="C73" s="123">
        <v>97844</v>
      </c>
      <c r="D73" s="123"/>
      <c r="E73" s="123">
        <f>C73+D73</f>
        <v>97844</v>
      </c>
      <c r="F73" s="124">
        <v>96784.82</v>
      </c>
      <c r="G73" s="17"/>
      <c r="H73" s="17">
        <f t="shared" ref="H73" si="18">F73+G73</f>
        <v>96784.82</v>
      </c>
      <c r="I73" s="129">
        <f>F73/C73*100-100</f>
        <v>-1.0825191120559197</v>
      </c>
      <c r="J73" s="129"/>
      <c r="K73" s="129">
        <f t="shared" ref="K73" si="19">H73/E73*100-100</f>
        <v>-1.0825191120559197</v>
      </c>
    </row>
    <row r="74" spans="1:11" s="19" customFormat="1" ht="13.8">
      <c r="A74" s="41" t="s">
        <v>101</v>
      </c>
      <c r="B74" s="41" t="s">
        <v>212</v>
      </c>
      <c r="C74" s="39"/>
      <c r="D74" s="39"/>
      <c r="E74" s="39"/>
      <c r="F74" s="39"/>
      <c r="G74" s="39"/>
      <c r="H74" s="39"/>
      <c r="I74" s="117"/>
      <c r="J74" s="117"/>
      <c r="K74" s="117"/>
    </row>
    <row r="75" spans="1:11" ht="26.4">
      <c r="A75" s="36"/>
      <c r="B75" s="36" t="s">
        <v>263</v>
      </c>
      <c r="C75" s="37">
        <v>1</v>
      </c>
      <c r="D75" s="37"/>
      <c r="E75" s="37">
        <f>C75+D75</f>
        <v>1</v>
      </c>
      <c r="F75" s="37">
        <v>1</v>
      </c>
      <c r="G75" s="37"/>
      <c r="H75" s="37">
        <f t="shared" ref="H75:H77" si="20">F75+G75</f>
        <v>1</v>
      </c>
      <c r="I75" s="117">
        <f t="shared" ref="I75:I77" si="21">F75/C75*100-100</f>
        <v>0</v>
      </c>
      <c r="J75" s="117"/>
      <c r="K75" s="117">
        <f t="shared" ref="K75:K77" si="22">H75/E75*100-100</f>
        <v>0</v>
      </c>
    </row>
    <row r="76" spans="1:11" ht="26.4">
      <c r="A76" s="36"/>
      <c r="B76" s="36" t="s">
        <v>264</v>
      </c>
      <c r="C76" s="37">
        <v>1</v>
      </c>
      <c r="D76" s="37"/>
      <c r="E76" s="37">
        <f>C76+D76</f>
        <v>1</v>
      </c>
      <c r="F76" s="37">
        <v>1</v>
      </c>
      <c r="G76" s="37"/>
      <c r="H76" s="37">
        <f t="shared" si="20"/>
        <v>1</v>
      </c>
      <c r="I76" s="117">
        <f t="shared" si="21"/>
        <v>0</v>
      </c>
      <c r="J76" s="117"/>
      <c r="K76" s="117">
        <f t="shared" si="22"/>
        <v>0</v>
      </c>
    </row>
    <row r="77" spans="1:11" ht="39.6">
      <c r="A77" s="36"/>
      <c r="B77" s="36" t="s">
        <v>265</v>
      </c>
      <c r="C77" s="37">
        <v>25</v>
      </c>
      <c r="D77" s="37"/>
      <c r="E77" s="37">
        <f>C77+D77</f>
        <v>25</v>
      </c>
      <c r="F77" s="37">
        <v>25</v>
      </c>
      <c r="G77" s="37"/>
      <c r="H77" s="37">
        <f t="shared" si="20"/>
        <v>25</v>
      </c>
      <c r="I77" s="117">
        <f t="shared" si="21"/>
        <v>0</v>
      </c>
      <c r="J77" s="117"/>
      <c r="K77" s="117">
        <f t="shared" si="22"/>
        <v>0</v>
      </c>
    </row>
    <row r="78" spans="1:11" s="19" customFormat="1" ht="13.8">
      <c r="A78" s="41" t="s">
        <v>103</v>
      </c>
      <c r="B78" s="41" t="s">
        <v>213</v>
      </c>
      <c r="C78" s="39"/>
      <c r="D78" s="39"/>
      <c r="E78" s="39"/>
      <c r="F78" s="39"/>
      <c r="G78" s="39"/>
      <c r="H78" s="39"/>
      <c r="I78" s="117"/>
      <c r="J78" s="117"/>
      <c r="K78" s="117"/>
    </row>
    <row r="79" spans="1:11" ht="27.6">
      <c r="A79" s="36"/>
      <c r="B79" s="26" t="s">
        <v>266</v>
      </c>
      <c r="C79" s="123">
        <v>97844</v>
      </c>
      <c r="D79" s="123"/>
      <c r="E79" s="123">
        <f>C79+D79</f>
        <v>97844</v>
      </c>
      <c r="F79" s="124">
        <v>96784.82</v>
      </c>
      <c r="G79" s="37"/>
      <c r="H79" s="37">
        <f t="shared" ref="H79:H80" si="23">F79+G79</f>
        <v>96784.82</v>
      </c>
      <c r="I79" s="117">
        <f t="shared" ref="I79:I80" si="24">F79/C79*100-100</f>
        <v>-1.0825191120559197</v>
      </c>
      <c r="J79" s="117"/>
      <c r="K79" s="117">
        <f t="shared" ref="K79:K80" si="25">H79/E79*100-100</f>
        <v>-1.0825191120559197</v>
      </c>
    </row>
    <row r="80" spans="1:11" ht="69">
      <c r="A80" s="36"/>
      <c r="B80" s="26" t="s">
        <v>267</v>
      </c>
      <c r="C80" s="37">
        <v>3913.76</v>
      </c>
      <c r="D80" s="37"/>
      <c r="E80" s="37">
        <f>C80+D80</f>
        <v>3913.76</v>
      </c>
      <c r="F80" s="37">
        <v>3871.4</v>
      </c>
      <c r="G80" s="37"/>
      <c r="H80" s="37">
        <f t="shared" si="23"/>
        <v>3871.4</v>
      </c>
      <c r="I80" s="117">
        <f t="shared" si="24"/>
        <v>-1.0823351457422064</v>
      </c>
      <c r="J80" s="117"/>
      <c r="K80" s="117">
        <f t="shared" si="25"/>
        <v>-1.0823351457422064</v>
      </c>
    </row>
    <row r="81" spans="1:11" s="19" customFormat="1">
      <c r="A81" s="41">
        <v>4</v>
      </c>
      <c r="B81" s="41" t="s">
        <v>127</v>
      </c>
      <c r="C81" s="39"/>
      <c r="D81" s="39"/>
      <c r="E81" s="39"/>
      <c r="F81" s="39"/>
      <c r="G81" s="39"/>
      <c r="H81" s="39"/>
      <c r="I81" s="117"/>
      <c r="J81" s="117"/>
      <c r="K81" s="117"/>
    </row>
    <row r="82" spans="1:11" ht="39.6">
      <c r="A82" s="36"/>
      <c r="B82" s="36" t="s">
        <v>268</v>
      </c>
      <c r="C82" s="37">
        <v>100</v>
      </c>
      <c r="D82" s="37"/>
      <c r="E82" s="37">
        <f t="shared" ref="E82" si="26">C82+D82</f>
        <v>100</v>
      </c>
      <c r="F82" s="37">
        <v>100</v>
      </c>
      <c r="G82" s="37"/>
      <c r="H82" s="37">
        <f t="shared" ref="H82" si="27">F82+G82</f>
        <v>100</v>
      </c>
      <c r="I82" s="117">
        <f t="shared" ref="I82" si="28">F82/C82*100-100</f>
        <v>0</v>
      </c>
      <c r="J82" s="117"/>
      <c r="K82" s="117">
        <f t="shared" ref="K82" si="29">H82/E82*100-100</f>
        <v>0</v>
      </c>
    </row>
    <row r="83" spans="1:11" ht="17.399999999999999" customHeight="1">
      <c r="A83" s="93" t="s">
        <v>111</v>
      </c>
      <c r="B83" s="93"/>
      <c r="C83" s="93"/>
      <c r="D83" s="93"/>
      <c r="E83" s="93"/>
      <c r="F83" s="93"/>
      <c r="G83" s="93"/>
      <c r="H83" s="93"/>
      <c r="I83" s="93"/>
      <c r="J83" s="93"/>
      <c r="K83" s="93"/>
    </row>
    <row r="84" spans="1:11" ht="13.2" customHeight="1">
      <c r="A84" s="119" t="s">
        <v>270</v>
      </c>
      <c r="B84" s="119"/>
      <c r="C84" s="119"/>
      <c r="D84" s="119"/>
      <c r="E84" s="119"/>
      <c r="F84" s="119"/>
      <c r="G84" s="119"/>
      <c r="H84" s="119"/>
      <c r="I84" s="119"/>
      <c r="J84" s="119"/>
      <c r="K84" s="119"/>
    </row>
    <row r="85" spans="1:11" ht="13.8" customHeight="1">
      <c r="A85" s="94" t="s">
        <v>113</v>
      </c>
      <c r="B85" s="94"/>
      <c r="C85" s="94"/>
      <c r="D85" s="94"/>
      <c r="E85" s="94"/>
      <c r="F85" s="94"/>
      <c r="G85" s="94"/>
      <c r="H85" s="94"/>
      <c r="I85" s="94"/>
      <c r="J85" s="94"/>
      <c r="K85" s="94"/>
    </row>
    <row r="86" spans="1:11" ht="13.2" customHeight="1">
      <c r="A86" s="116" t="s">
        <v>114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</row>
    <row r="88" spans="1:11" ht="15" customHeight="1">
      <c r="A88" s="95" t="s">
        <v>124</v>
      </c>
      <c r="B88" s="88"/>
      <c r="C88" s="88"/>
      <c r="D88" s="88"/>
      <c r="E88" s="88"/>
      <c r="F88" s="88"/>
      <c r="G88" s="88"/>
      <c r="H88" s="88"/>
      <c r="I88" s="88"/>
      <c r="J88" s="88"/>
      <c r="K88" s="88"/>
    </row>
    <row r="90" spans="1:11" ht="72">
      <c r="A90" s="36" t="s">
        <v>43</v>
      </c>
      <c r="B90" s="36" t="s">
        <v>9</v>
      </c>
      <c r="C90" s="17" t="s">
        <v>115</v>
      </c>
      <c r="D90" s="17" t="s">
        <v>116</v>
      </c>
      <c r="E90" s="17" t="s">
        <v>117</v>
      </c>
      <c r="F90" s="17" t="s">
        <v>96</v>
      </c>
      <c r="G90" s="17" t="s">
        <v>118</v>
      </c>
      <c r="H90" s="17" t="s">
        <v>119</v>
      </c>
    </row>
    <row r="91" spans="1:11" ht="13.8">
      <c r="A91" s="36" t="s">
        <v>6</v>
      </c>
      <c r="B91" s="36" t="s">
        <v>19</v>
      </c>
      <c r="C91" s="36" t="s">
        <v>29</v>
      </c>
      <c r="D91" s="36" t="s">
        <v>37</v>
      </c>
      <c r="E91" s="36" t="s">
        <v>36</v>
      </c>
      <c r="F91" s="36" t="s">
        <v>44</v>
      </c>
      <c r="G91" s="36" t="s">
        <v>35</v>
      </c>
      <c r="H91" s="36" t="s">
        <v>45</v>
      </c>
    </row>
    <row r="92" spans="1:11" ht="13.8">
      <c r="A92" s="36" t="s">
        <v>46</v>
      </c>
      <c r="B92" s="36" t="s">
        <v>47</v>
      </c>
      <c r="C92" s="36" t="s">
        <v>12</v>
      </c>
      <c r="D92" s="36"/>
      <c r="E92" s="36"/>
      <c r="F92" s="36">
        <f>E92-D92</f>
        <v>0</v>
      </c>
      <c r="G92" s="36" t="s">
        <v>12</v>
      </c>
      <c r="H92" s="36" t="s">
        <v>12</v>
      </c>
    </row>
    <row r="93" spans="1:11" ht="13.8">
      <c r="A93" s="36"/>
      <c r="B93" s="36" t="s">
        <v>48</v>
      </c>
      <c r="C93" s="36" t="s">
        <v>12</v>
      </c>
      <c r="D93" s="36"/>
      <c r="E93" s="36"/>
      <c r="F93" s="36">
        <f t="shared" ref="F93:F94" si="30">E93-D93</f>
        <v>0</v>
      </c>
      <c r="G93" s="36" t="s">
        <v>12</v>
      </c>
      <c r="H93" s="36" t="s">
        <v>12</v>
      </c>
    </row>
    <row r="94" spans="1:11" ht="27.6">
      <c r="A94" s="36"/>
      <c r="B94" s="36" t="s">
        <v>49</v>
      </c>
      <c r="C94" s="36" t="s">
        <v>12</v>
      </c>
      <c r="D94" s="36"/>
      <c r="E94" s="36"/>
      <c r="F94" s="36">
        <f t="shared" si="30"/>
        <v>0</v>
      </c>
      <c r="G94" s="36" t="s">
        <v>12</v>
      </c>
      <c r="H94" s="36" t="s">
        <v>12</v>
      </c>
    </row>
    <row r="95" spans="1:11" ht="13.8">
      <c r="A95" s="36"/>
      <c r="B95" s="36" t="s">
        <v>50</v>
      </c>
      <c r="C95" s="36" t="s">
        <v>12</v>
      </c>
      <c r="D95" s="36"/>
      <c r="E95" s="36"/>
      <c r="F95" s="36"/>
      <c r="G95" s="36" t="s">
        <v>12</v>
      </c>
      <c r="H95" s="36" t="s">
        <v>12</v>
      </c>
    </row>
    <row r="96" spans="1:11" ht="13.8">
      <c r="A96" s="36"/>
      <c r="B96" s="36" t="s">
        <v>51</v>
      </c>
      <c r="C96" s="36" t="s">
        <v>12</v>
      </c>
      <c r="D96" s="36"/>
      <c r="E96" s="36"/>
      <c r="F96" s="36"/>
      <c r="G96" s="36" t="s">
        <v>12</v>
      </c>
      <c r="H96" s="36" t="s">
        <v>12</v>
      </c>
    </row>
    <row r="97" spans="1:11">
      <c r="A97" s="83" t="s">
        <v>160</v>
      </c>
      <c r="B97" s="72"/>
      <c r="C97" s="72"/>
      <c r="D97" s="72"/>
      <c r="E97" s="72"/>
      <c r="F97" s="72"/>
      <c r="G97" s="72"/>
      <c r="H97" s="72"/>
    </row>
    <row r="98" spans="1:11" ht="13.8">
      <c r="A98" s="36" t="s">
        <v>19</v>
      </c>
      <c r="B98" s="36" t="s">
        <v>53</v>
      </c>
      <c r="C98" s="36" t="s">
        <v>12</v>
      </c>
      <c r="D98" s="36"/>
      <c r="E98" s="36"/>
      <c r="F98" s="36">
        <f t="shared" ref="F98" si="31">E98-D98</f>
        <v>0</v>
      </c>
      <c r="G98" s="36" t="s">
        <v>12</v>
      </c>
      <c r="H98" s="36" t="s">
        <v>12</v>
      </c>
    </row>
    <row r="99" spans="1:11">
      <c r="A99" s="83" t="s">
        <v>284</v>
      </c>
      <c r="B99" s="72"/>
      <c r="C99" s="72"/>
      <c r="D99" s="72"/>
      <c r="E99" s="72"/>
      <c r="F99" s="72"/>
      <c r="G99" s="72"/>
      <c r="H99" s="72"/>
    </row>
    <row r="100" spans="1:11">
      <c r="A100" s="72" t="s">
        <v>55</v>
      </c>
      <c r="B100" s="72"/>
      <c r="C100" s="72"/>
      <c r="D100" s="72"/>
      <c r="E100" s="72"/>
      <c r="F100" s="72"/>
      <c r="G100" s="72"/>
      <c r="H100" s="72"/>
    </row>
    <row r="101" spans="1:11" ht="13.8">
      <c r="A101" s="36" t="s">
        <v>21</v>
      </c>
      <c r="B101" s="36" t="s">
        <v>56</v>
      </c>
      <c r="C101" s="36"/>
      <c r="D101" s="36"/>
      <c r="E101" s="36"/>
      <c r="F101" s="36"/>
      <c r="G101" s="36"/>
      <c r="H101" s="36"/>
    </row>
    <row r="102" spans="1:11" ht="13.8">
      <c r="A102" s="36"/>
      <c r="B102" s="36" t="s">
        <v>57</v>
      </c>
      <c r="C102" s="36"/>
      <c r="D102" s="36"/>
      <c r="E102" s="36"/>
      <c r="F102" s="36">
        <f t="shared" ref="F102" si="32">E102-D102</f>
        <v>0</v>
      </c>
      <c r="G102" s="36"/>
      <c r="H102" s="36"/>
    </row>
    <row r="103" spans="1:11" ht="13.8" thickBot="1">
      <c r="A103" s="90" t="s">
        <v>58</v>
      </c>
      <c r="B103" s="91"/>
      <c r="C103" s="91"/>
      <c r="D103" s="91"/>
      <c r="E103" s="91"/>
      <c r="F103" s="91"/>
      <c r="G103" s="91"/>
      <c r="H103" s="92"/>
    </row>
    <row r="104" spans="1:11" ht="13.8">
      <c r="A104" s="36"/>
      <c r="B104" s="38" t="s">
        <v>159</v>
      </c>
      <c r="C104" s="36"/>
      <c r="D104" s="36"/>
      <c r="E104" s="36"/>
      <c r="F104" s="36">
        <f t="shared" ref="F104" si="33">E104-D104</f>
        <v>0</v>
      </c>
      <c r="G104" s="36"/>
      <c r="H104" s="36"/>
    </row>
    <row r="105" spans="1:11" ht="27.6">
      <c r="A105" s="36"/>
      <c r="B105" s="36" t="s">
        <v>60</v>
      </c>
      <c r="C105" s="36"/>
      <c r="D105" s="36"/>
      <c r="E105" s="36"/>
      <c r="F105" s="36"/>
      <c r="G105" s="36"/>
      <c r="H105" s="36"/>
    </row>
    <row r="106" spans="1:11" ht="27.6">
      <c r="A106" s="36" t="s">
        <v>22</v>
      </c>
      <c r="B106" s="36" t="s">
        <v>61</v>
      </c>
      <c r="C106" s="36" t="s">
        <v>12</v>
      </c>
      <c r="D106" s="36"/>
      <c r="E106" s="36"/>
      <c r="F106" s="36"/>
      <c r="G106" s="36" t="s">
        <v>12</v>
      </c>
      <c r="H106" s="36" t="s">
        <v>12</v>
      </c>
    </row>
    <row r="107" spans="1:11" ht="22.8" customHeight="1">
      <c r="A107" s="98" t="s">
        <v>275</v>
      </c>
      <c r="B107" s="98"/>
      <c r="C107" s="98"/>
      <c r="D107" s="98"/>
      <c r="E107" s="98"/>
      <c r="F107" s="98"/>
      <c r="G107" s="98"/>
      <c r="H107" s="98"/>
      <c r="I107" s="98"/>
      <c r="J107" s="98"/>
      <c r="K107" s="98"/>
    </row>
    <row r="108" spans="1:11" ht="18" customHeight="1">
      <c r="A108" s="96" t="s">
        <v>320</v>
      </c>
      <c r="B108" s="96"/>
      <c r="C108" s="96"/>
      <c r="D108" s="96"/>
      <c r="E108" s="96"/>
      <c r="F108" s="96"/>
      <c r="G108" s="96"/>
      <c r="H108" s="96"/>
      <c r="I108" s="96"/>
      <c r="J108" s="96"/>
      <c r="K108" s="96"/>
    </row>
    <row r="109" spans="1:11" ht="18" customHeight="1">
      <c r="A109" s="96" t="s">
        <v>120</v>
      </c>
      <c r="B109" s="99"/>
      <c r="C109" s="99"/>
      <c r="D109" s="99"/>
      <c r="E109" s="99"/>
      <c r="F109" s="99"/>
      <c r="G109" s="99"/>
      <c r="H109" s="99"/>
      <c r="I109" s="99"/>
      <c r="J109" s="99"/>
      <c r="K109" s="99"/>
    </row>
    <row r="110" spans="1:11" ht="30" customHeight="1">
      <c r="A110" s="120" t="s">
        <v>327</v>
      </c>
      <c r="B110" s="121"/>
      <c r="C110" s="121"/>
      <c r="D110" s="121"/>
      <c r="E110" s="121"/>
      <c r="F110" s="121"/>
      <c r="G110" s="121"/>
      <c r="H110" s="121"/>
      <c r="I110" s="121"/>
      <c r="J110" s="121"/>
      <c r="K110" s="121"/>
    </row>
    <row r="111" spans="1:11" ht="13.8" customHeight="1">
      <c r="A111" s="96" t="s">
        <v>328</v>
      </c>
      <c r="B111" s="96"/>
      <c r="C111" s="96"/>
      <c r="D111" s="96"/>
      <c r="E111" s="96"/>
      <c r="F111" s="96"/>
      <c r="G111" s="96"/>
      <c r="H111" s="96"/>
      <c r="I111" s="96"/>
      <c r="J111" s="96"/>
      <c r="K111" s="96"/>
    </row>
    <row r="112" spans="1:11" ht="31.8" customHeight="1">
      <c r="A112" s="96" t="s">
        <v>329</v>
      </c>
      <c r="B112" s="96"/>
      <c r="C112" s="96"/>
      <c r="D112" s="96"/>
      <c r="E112" s="96"/>
      <c r="F112" s="96"/>
      <c r="G112" s="96"/>
      <c r="H112" s="96"/>
      <c r="I112" s="96"/>
      <c r="J112" s="96"/>
      <c r="K112" s="96"/>
    </row>
    <row r="113" spans="1:11" ht="21" customHeight="1">
      <c r="A113" s="96" t="s">
        <v>289</v>
      </c>
      <c r="B113" s="96"/>
      <c r="C113" s="96"/>
      <c r="D113" s="96"/>
      <c r="E113" s="96"/>
      <c r="F113" s="96"/>
      <c r="G113" s="96"/>
      <c r="H113" s="96"/>
      <c r="I113" s="96"/>
      <c r="J113" s="96"/>
      <c r="K113" s="96"/>
    </row>
    <row r="114" spans="1:11" ht="15.6">
      <c r="B114" s="21" t="s">
        <v>144</v>
      </c>
      <c r="C114" s="21"/>
      <c r="D114" s="21"/>
      <c r="E114" s="97" t="s">
        <v>145</v>
      </c>
      <c r="F114" s="97"/>
      <c r="G114" s="97"/>
    </row>
  </sheetData>
  <mergeCells count="73">
    <mergeCell ref="A113:K113"/>
    <mergeCell ref="E114:G114"/>
    <mergeCell ref="A107:K107"/>
    <mergeCell ref="A108:K108"/>
    <mergeCell ref="A109:K109"/>
    <mergeCell ref="A110:K110"/>
    <mergeCell ref="A111:K111"/>
    <mergeCell ref="A112:K112"/>
    <mergeCell ref="A103:H103"/>
    <mergeCell ref="A67:K67"/>
    <mergeCell ref="A70:K70"/>
    <mergeCell ref="A71:K71"/>
    <mergeCell ref="A83:K83"/>
    <mergeCell ref="A84:K84"/>
    <mergeCell ref="A85:K85"/>
    <mergeCell ref="A86:K86"/>
    <mergeCell ref="A88:K88"/>
    <mergeCell ref="A97:H97"/>
    <mergeCell ref="A99:H99"/>
    <mergeCell ref="A100:H100"/>
    <mergeCell ref="A66:K66"/>
    <mergeCell ref="A57:K57"/>
    <mergeCell ref="A58:K58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C55:E55"/>
    <mergeCell ref="F55:H55"/>
    <mergeCell ref="I55:K55"/>
    <mergeCell ref="C43:E43"/>
    <mergeCell ref="F43:H43"/>
    <mergeCell ref="I43:K43"/>
    <mergeCell ref="A45:K45"/>
    <mergeCell ref="C46:E46"/>
    <mergeCell ref="F46:H46"/>
    <mergeCell ref="I46:K46"/>
    <mergeCell ref="A50:K50"/>
    <mergeCell ref="C51:E51"/>
    <mergeCell ref="F51:H51"/>
    <mergeCell ref="I51:K51"/>
    <mergeCell ref="A54:K54"/>
    <mergeCell ref="A17:K17"/>
    <mergeCell ref="A20:K20"/>
    <mergeCell ref="A26:E26"/>
    <mergeCell ref="A33:E33"/>
    <mergeCell ref="A39:K39"/>
    <mergeCell ref="A41:A42"/>
    <mergeCell ref="B41:B42"/>
    <mergeCell ref="C41:E41"/>
    <mergeCell ref="F41:H41"/>
    <mergeCell ref="I41:K41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pageMargins left="0.7" right="0.7" top="0.75" bottom="0.75" header="0.3" footer="0.3"/>
  <pageSetup paperSize="9" scale="73" orientation="landscape" verticalDpi="0" r:id="rId1"/>
  <rowBreaks count="4" manualBreakCount="4">
    <brk id="19" max="16383" man="1"/>
    <brk id="50" max="16383" man="1"/>
    <brk id="71" max="16383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0160</vt:lpstr>
      <vt:lpstr>0180</vt:lpstr>
      <vt:lpstr>3030,3242</vt:lpstr>
      <vt:lpstr>3104</vt:lpstr>
      <vt:lpstr>3105</vt:lpstr>
      <vt:lpstr>3160</vt:lpstr>
      <vt:lpstr>3180</vt:lpstr>
      <vt:lpstr>3192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admin1</cp:lastModifiedBy>
  <cp:lastPrinted>2019-09-26T09:09:49Z</cp:lastPrinted>
  <dcterms:created xsi:type="dcterms:W3CDTF">2019-07-18T07:25:18Z</dcterms:created>
  <dcterms:modified xsi:type="dcterms:W3CDTF">2019-09-26T12:07:21Z</dcterms:modified>
</cp:coreProperties>
</file>